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orstenwegener/Desktop/"/>
    </mc:Choice>
  </mc:AlternateContent>
  <xr:revisionPtr revIDLastSave="0" documentId="8_{239B885E-579E-CE4E-9E1D-F465DA73D498}" xr6:coauthVersionLast="47" xr6:coauthVersionMax="47" xr10:uidLastSave="{00000000-0000-0000-0000-000000000000}"/>
  <bookViews>
    <workbookView xWindow="0" yWindow="500" windowWidth="40960" windowHeight="21260" xr2:uid="{6A8CEA42-4987-43A0-92F3-B7B003458B7A}"/>
  </bookViews>
  <sheets>
    <sheet name="BC 5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3" i="3" l="1"/>
  <c r="AM14" i="3" s="1"/>
  <c r="AN25" i="3"/>
  <c r="AK25" i="3"/>
  <c r="AA53" i="3"/>
  <c r="AE14" i="3" s="1"/>
  <c r="AF25" i="3"/>
  <c r="AC25" i="3"/>
  <c r="S53" i="3"/>
  <c r="W14" i="3" s="1"/>
  <c r="X25" i="3"/>
  <c r="U25" i="3"/>
  <c r="K53" i="3"/>
  <c r="O19" i="3" s="1"/>
  <c r="P25" i="3"/>
  <c r="M25" i="3"/>
  <c r="C13" i="3"/>
  <c r="AM24" i="3" l="1"/>
  <c r="AM21" i="3"/>
  <c r="AM23" i="3"/>
  <c r="AM22" i="3"/>
  <c r="AM20" i="3"/>
  <c r="AM13" i="3"/>
  <c r="AM19" i="3"/>
  <c r="AM18" i="3"/>
  <c r="AM17" i="3"/>
  <c r="AM16" i="3"/>
  <c r="AM15" i="3"/>
  <c r="O20" i="3"/>
  <c r="O18" i="3"/>
  <c r="O17" i="3"/>
  <c r="O14" i="3"/>
  <c r="O15" i="3"/>
  <c r="O16" i="3"/>
  <c r="O13" i="3"/>
  <c r="O24" i="3"/>
  <c r="O23" i="3"/>
  <c r="O21" i="3"/>
  <c r="O22" i="3"/>
  <c r="AE13" i="3"/>
  <c r="AE24" i="3"/>
  <c r="AE23" i="3"/>
  <c r="AE22" i="3"/>
  <c r="AE20" i="3"/>
  <c r="AE17" i="3"/>
  <c r="AE15" i="3"/>
  <c r="AE21" i="3"/>
  <c r="AE19" i="3"/>
  <c r="AE18" i="3"/>
  <c r="AE16" i="3"/>
  <c r="W24" i="3"/>
  <c r="W13" i="3"/>
  <c r="W23" i="3"/>
  <c r="W22" i="3"/>
  <c r="W21" i="3"/>
  <c r="W17" i="3"/>
  <c r="W20" i="3"/>
  <c r="W19" i="3"/>
  <c r="W15" i="3"/>
  <c r="W18" i="3"/>
  <c r="W16" i="3"/>
  <c r="E25" i="3"/>
  <c r="AM25" i="3" l="1"/>
  <c r="O25" i="3"/>
  <c r="AE25" i="3"/>
  <c r="W25" i="3"/>
  <c r="C53" i="3"/>
  <c r="G18" i="3" s="1"/>
  <c r="G22" i="3" l="1"/>
  <c r="G16" i="3"/>
  <c r="G21" i="3"/>
  <c r="G15" i="3"/>
  <c r="G19" i="3"/>
  <c r="G17" i="3"/>
  <c r="G14" i="3"/>
  <c r="G23" i="3"/>
  <c r="G13" i="3"/>
  <c r="D13" i="3" s="1"/>
  <c r="G24" i="3"/>
  <c r="G20" i="3"/>
  <c r="C14" i="3" l="1"/>
  <c r="D14" i="3" s="1"/>
  <c r="C15" i="3" l="1"/>
  <c r="D15" i="3" s="1"/>
  <c r="C16" i="3" l="1"/>
  <c r="D16" i="3" s="1"/>
  <c r="C17" i="3" l="1"/>
  <c r="D17" i="3" s="1"/>
  <c r="C18" i="3" l="1"/>
  <c r="D18" i="3" s="1"/>
  <c r="C19" i="3" l="1"/>
  <c r="D19" i="3" s="1"/>
  <c r="C20" i="3" l="1"/>
  <c r="D20" i="3" s="1"/>
  <c r="C21" i="3" l="1"/>
  <c r="D21" i="3" s="1"/>
  <c r="C22" i="3" l="1"/>
  <c r="D22" i="3" s="1"/>
  <c r="C23" i="3" l="1"/>
  <c r="D23" i="3" s="1"/>
  <c r="C24" i="3" l="1"/>
  <c r="G25" i="3" l="1"/>
  <c r="H25" i="3"/>
  <c r="C25" i="3"/>
  <c r="F24" i="3" s="1"/>
  <c r="F25" i="3" s="1"/>
  <c r="D24" i="3" l="1"/>
  <c r="D25" i="3" l="1"/>
  <c r="L4" i="3" l="1"/>
  <c r="K13" i="3" s="1"/>
  <c r="L13" i="3" s="1"/>
  <c r="K14" i="3" l="1"/>
  <c r="L14" i="3" s="1"/>
  <c r="K15" i="3" l="1"/>
  <c r="L15" i="3" s="1"/>
  <c r="K16" i="3" l="1"/>
  <c r="L16" i="3" s="1"/>
  <c r="K17" i="3" l="1"/>
  <c r="L17" i="3" s="1"/>
  <c r="K18" i="3" l="1"/>
  <c r="L18" i="3" s="1"/>
  <c r="K19" i="3" l="1"/>
  <c r="L19" i="3" s="1"/>
  <c r="K20" i="3" l="1"/>
  <c r="L20" i="3" s="1"/>
  <c r="K21" i="3" l="1"/>
  <c r="L21" i="3" s="1"/>
  <c r="K22" i="3" l="1"/>
  <c r="L22" i="3" s="1"/>
  <c r="K23" i="3" l="1"/>
  <c r="L23" i="3" s="1"/>
  <c r="K24" i="3" l="1"/>
  <c r="K25" i="3" s="1"/>
  <c r="N24" i="3" s="1"/>
  <c r="N25" i="3" s="1"/>
  <c r="L24" i="3" l="1"/>
  <c r="L25" i="3" s="1"/>
  <c r="T4" i="3" s="1"/>
  <c r="S13" i="3" l="1"/>
  <c r="T13" i="3" s="1"/>
  <c r="S14" i="3" l="1"/>
  <c r="T14" i="3" s="1"/>
  <c r="S15" i="3" l="1"/>
  <c r="T15" i="3" s="1"/>
  <c r="S16" i="3" l="1"/>
  <c r="T16" i="3" s="1"/>
  <c r="S17" i="3" l="1"/>
  <c r="T17" i="3" s="1"/>
  <c r="S18" i="3" l="1"/>
  <c r="T18" i="3" s="1"/>
  <c r="S19" i="3" l="1"/>
  <c r="T19" i="3" s="1"/>
  <c r="S20" i="3" l="1"/>
  <c r="T20" i="3" s="1"/>
  <c r="S21" i="3" l="1"/>
  <c r="T21" i="3" s="1"/>
  <c r="S22" i="3" l="1"/>
  <c r="T22" i="3" s="1"/>
  <c r="S23" i="3" l="1"/>
  <c r="T23" i="3" s="1"/>
  <c r="S24" i="3" l="1"/>
  <c r="S25" i="3" s="1"/>
  <c r="V24" i="3" s="1"/>
  <c r="V25" i="3" s="1"/>
  <c r="T24" i="3" l="1"/>
  <c r="T25" i="3" s="1"/>
  <c r="AB4" i="3" s="1"/>
  <c r="AA13" i="3" l="1"/>
  <c r="AB13" i="3" s="1"/>
  <c r="AA14" i="3" l="1"/>
  <c r="AB14" i="3" s="1"/>
  <c r="AA15" i="3" l="1"/>
  <c r="AB15" i="3" s="1"/>
  <c r="AA16" i="3" s="1"/>
  <c r="AB16" i="3" s="1"/>
  <c r="AA17" i="3" l="1"/>
  <c r="AB17" i="3" s="1"/>
  <c r="AA18" i="3" l="1"/>
  <c r="AB18" i="3" s="1"/>
  <c r="AA19" i="3" l="1"/>
  <c r="AB19" i="3" l="1"/>
  <c r="AA20" i="3" l="1"/>
  <c r="AB20" i="3" l="1"/>
  <c r="AA21" i="3" l="1"/>
  <c r="AB21" i="3" l="1"/>
  <c r="AA22" i="3" l="1"/>
  <c r="AB22" i="3" s="1"/>
  <c r="AA23" i="3" l="1"/>
  <c r="AB23" i="3" s="1"/>
  <c r="AA24" i="3" l="1"/>
  <c r="AA25" i="3" s="1"/>
  <c r="AD24" i="3" s="1"/>
  <c r="AD25" i="3" s="1"/>
  <c r="AB24" i="3" l="1"/>
  <c r="AB25" i="3" s="1"/>
  <c r="AJ4" i="3" s="1"/>
  <c r="AI13" i="3" l="1"/>
  <c r="AJ13" i="3" s="1"/>
  <c r="AI14" i="3" l="1"/>
  <c r="AJ14" i="3" s="1"/>
  <c r="AI15" i="3" l="1"/>
  <c r="AJ15" i="3" s="1"/>
  <c r="AI16" i="3" l="1"/>
  <c r="AJ16" i="3" s="1"/>
  <c r="AI17" i="3" l="1"/>
  <c r="AJ17" i="3" s="1"/>
  <c r="AI18" i="3" l="1"/>
  <c r="AJ18" i="3" s="1"/>
  <c r="AI19" i="3" l="1"/>
  <c r="AJ19" i="3" s="1"/>
  <c r="AI20" i="3" l="1"/>
  <c r="AJ20" i="3" s="1"/>
  <c r="AI21" i="3" l="1"/>
  <c r="AJ21" i="3" s="1"/>
  <c r="AI22" i="3" l="1"/>
  <c r="AJ22" i="3" s="1"/>
  <c r="AI23" i="3" l="1"/>
  <c r="AJ23" i="3" s="1"/>
  <c r="AI24" i="3" l="1"/>
  <c r="AI25" i="3" s="1"/>
  <c r="AL24" i="3" s="1"/>
  <c r="AL25" i="3" s="1"/>
  <c r="AJ24" i="3" l="1"/>
  <c r="AJ25" i="3" s="1"/>
</calcChain>
</file>

<file path=xl/sharedStrings.xml><?xml version="1.0" encoding="utf-8"?>
<sst xmlns="http://schemas.openxmlformats.org/spreadsheetml/2006/main" count="211" uniqueCount="50">
  <si>
    <t>Trades per week</t>
  </si>
  <si>
    <t>Month</t>
  </si>
  <si>
    <t>Profit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</si>
  <si>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</si>
  <si>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</si>
  <si>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</si>
  <si>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</si>
  <si>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</si>
  <si>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</si>
  <si>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</si>
  <si>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</si>
  <si>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</si>
  <si>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</si>
  <si>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</si>
  <si>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</si>
  <si>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 1</t>
  </si>
  <si>
    <t>Year 2</t>
  </si>
  <si>
    <t>Account</t>
  </si>
  <si>
    <t>CRV</t>
  </si>
  <si>
    <t>Hitration</t>
  </si>
  <si>
    <t>Risksize</t>
  </si>
  <si>
    <t>Cash Out</t>
  </si>
  <si>
    <t>Year 3</t>
  </si>
  <si>
    <t>Year 4</t>
  </si>
  <si>
    <t>Year 5</t>
  </si>
  <si>
    <t>Annual</t>
  </si>
  <si>
    <t>Fixcosts</t>
  </si>
  <si>
    <t>Xenith</t>
  </si>
  <si>
    <t>Squawk</t>
  </si>
  <si>
    <t>Tax</t>
  </si>
  <si>
    <t>TV</t>
  </si>
  <si>
    <t>Seasonax</t>
  </si>
  <si>
    <t>Deposit</t>
  </si>
  <si>
    <t>Fixcosts Y1</t>
  </si>
  <si>
    <t>Bookmap</t>
  </si>
  <si>
    <t>Datafeed</t>
  </si>
  <si>
    <t>Fixcosts Y2</t>
  </si>
  <si>
    <t>Fixcosts Y3</t>
  </si>
  <si>
    <t>Fixcosts Y4</t>
  </si>
  <si>
    <t>Fixcosts Y5</t>
  </si>
  <si>
    <t>KV</t>
  </si>
  <si>
    <t>AV</t>
  </si>
  <si>
    <t>Miete</t>
  </si>
  <si>
    <t>Auto</t>
  </si>
  <si>
    <t>Versicherung</t>
  </si>
  <si>
    <t>Lebensmittel</t>
  </si>
  <si>
    <t>ET</t>
  </si>
  <si>
    <t>5 Year - Business Simulator</t>
  </si>
  <si>
    <t>Tradegebühren</t>
  </si>
  <si>
    <t>Plattform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</si>
</sst>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€&quot;;\-#,##0\ &quot;€&quot;"/>
    <numFmt numFmtId="164" formatCode="0.0%"/>
    <numFmt numFmtId="165" formatCode="#,##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0" xfId="0" applyFont="1" applyFill="1"/>
    <xf numFmtId="0" fontId="2" fillId="3" borderId="0" xfId="0" applyFont="1" applyFill="1"/>
    <xf numFmtId="5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2" fillId="3" borderId="0" xfId="0" applyNumberFormat="1" applyFont="1" applyFill="1"/>
    <xf numFmtId="9" fontId="3" fillId="3" borderId="0" xfId="0" applyNumberFormat="1" applyFont="1" applyFill="1" applyAlignment="1">
      <alignment horizontal="center" vertical="center"/>
    </xf>
    <xf numFmtId="9" fontId="2" fillId="3" borderId="0" xfId="0" applyNumberFormat="1" applyFont="1" applyFill="1"/>
    <xf numFmtId="164" fontId="3" fillId="3" borderId="0" xfId="0" applyNumberFormat="1" applyFont="1" applyFill="1" applyAlignment="1">
      <alignment horizontal="center" vertical="center"/>
    </xf>
    <xf numFmtId="9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5" fillId="4" borderId="3" xfId="0" applyFont="1" applyFill="1" applyBorder="1"/>
    <xf numFmtId="165" fontId="7" fillId="4" borderId="4" xfId="0" applyNumberFormat="1" applyFont="1" applyFill="1" applyBorder="1"/>
    <xf numFmtId="0" fontId="9" fillId="4" borderId="25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8" fillId="4" borderId="2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5" fontId="4" fillId="2" borderId="11" xfId="0" applyNumberFormat="1" applyFont="1" applyFill="1" applyBorder="1" applyAlignment="1" applyProtection="1">
      <alignment horizontal="center" vertical="center"/>
      <protection locked="0"/>
    </xf>
    <xf numFmtId="5" fontId="4" fillId="2" borderId="20" xfId="0" applyNumberFormat="1" applyFont="1" applyFill="1" applyBorder="1" applyAlignment="1" applyProtection="1">
      <alignment horizontal="center" vertical="center"/>
      <protection locked="0"/>
    </xf>
    <xf numFmtId="5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5" fontId="4" fillId="2" borderId="21" xfId="0" applyNumberFormat="1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5" fontId="4" fillId="2" borderId="28" xfId="0" applyNumberFormat="1" applyFont="1" applyFill="1" applyBorder="1" applyAlignment="1" applyProtection="1">
      <alignment horizontal="center" vertical="center"/>
      <protection locked="0"/>
    </xf>
    <xf numFmtId="5" fontId="4" fillId="2" borderId="29" xfId="0" applyNumberFormat="1" applyFont="1" applyFill="1" applyBorder="1" applyAlignment="1" applyProtection="1">
      <alignment horizontal="center" vertical="center"/>
      <protection locked="0"/>
    </xf>
    <xf numFmtId="5" fontId="4" fillId="2" borderId="30" xfId="0" applyNumberFormat="1" applyFont="1" applyFill="1" applyBorder="1" applyAlignment="1" applyProtection="1">
      <alignment horizontal="center" vertical="center"/>
      <protection locked="0"/>
    </xf>
    <xf numFmtId="5" fontId="4" fillId="2" borderId="18" xfId="0" applyNumberFormat="1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5" fillId="4" borderId="3" xfId="0" applyFont="1" applyFill="1" applyBorder="1" applyProtection="1">
      <protection locked="0"/>
    </xf>
    <xf numFmtId="165" fontId="7" fillId="4" borderId="4" xfId="0" applyNumberFormat="1" applyFont="1" applyFill="1" applyBorder="1" applyProtection="1">
      <protection locked="0"/>
    </xf>
    <xf numFmtId="5" fontId="3" fillId="5" borderId="8" xfId="0" applyNumberFormat="1" applyFont="1" applyFill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2" fontId="3" fillId="5" borderId="9" xfId="0" applyNumberFormat="1" applyFont="1" applyFill="1" applyBorder="1" applyAlignment="1" applyProtection="1">
      <alignment horizontal="center" vertical="center"/>
      <protection locked="0"/>
    </xf>
    <xf numFmtId="9" fontId="3" fillId="5" borderId="9" xfId="0" applyNumberFormat="1" applyFont="1" applyFill="1" applyBorder="1" applyAlignment="1" applyProtection="1">
      <alignment horizontal="center" vertical="center"/>
      <protection locked="0"/>
    </xf>
    <xf numFmtId="164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6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/>
    </xf>
    <xf numFmtId="5" fontId="3" fillId="0" borderId="8" xfId="0" applyNumberFormat="1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5" fontId="3" fillId="6" borderId="27" xfId="0" applyNumberFormat="1" applyFont="1" applyFill="1" applyBorder="1" applyAlignment="1" applyProtection="1">
      <alignment horizontal="center" vertical="center"/>
      <protection locked="0"/>
    </xf>
    <xf numFmtId="5" fontId="3" fillId="6" borderId="2" xfId="0" applyNumberFormat="1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5" fontId="3" fillId="6" borderId="31" xfId="0" applyNumberFormat="1" applyFont="1" applyFill="1" applyBorder="1" applyAlignment="1" applyProtection="1">
      <alignment horizontal="center" vertical="center"/>
      <protection locked="0"/>
    </xf>
    <xf numFmtId="5" fontId="3" fillId="6" borderId="4" xfId="0" applyNumberFormat="1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 wrapText="1"/>
      <protection locked="0"/>
    </xf>
    <xf numFmtId="5" fontId="3" fillId="6" borderId="17" xfId="0" applyNumberFormat="1" applyFont="1" applyFill="1" applyBorder="1" applyAlignment="1" applyProtection="1">
      <alignment horizontal="center" vertical="center"/>
      <protection locked="0"/>
    </xf>
    <xf numFmtId="5" fontId="3" fillId="6" borderId="13" xfId="0" applyNumberFormat="1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 wrapText="1"/>
      <protection locked="0"/>
    </xf>
    <xf numFmtId="5" fontId="3" fillId="6" borderId="18" xfId="0" applyNumberFormat="1" applyFont="1" applyFill="1" applyBorder="1" applyAlignment="1" applyProtection="1">
      <alignment horizontal="center" vertical="center"/>
      <protection locked="0"/>
    </xf>
    <xf numFmtId="5" fontId="3" fillId="6" borderId="22" xfId="0" applyNumberFormat="1" applyFont="1" applyFill="1" applyBorder="1" applyAlignment="1" applyProtection="1">
      <alignment horizontal="center" vertical="center"/>
      <protection locked="0"/>
    </xf>
    <xf numFmtId="165" fontId="2" fillId="5" borderId="2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29</xdr:row>
      <xdr:rowOff>207952</xdr:rowOff>
    </xdr:from>
    <xdr:to>
      <xdr:col>7</xdr:col>
      <xdr:colOff>428625</xdr:colOff>
      <xdr:row>49</xdr:row>
      <xdr:rowOff>127721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A44091-2598-374A-D58A-8DFF20A74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6573827"/>
          <a:ext cx="4191000" cy="3475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4F7F8-6B51-484E-B714-42296AC88C9D}">
  <dimension ref="A1:AO56"/>
  <sheetViews>
    <sheetView tabSelected="1" zoomScale="80" zoomScaleNormal="80" workbookViewId="0">
      <selection activeCell="H44" sqref="H44"/>
    </sheetView>
  </sheetViews>
  <sheetFormatPr baseColWidth="10" defaultColWidth="9" defaultRowHeight="14" x14ac:dyDescent="0.15"/>
  <cols>
    <col min="1" max="1" width="2.6640625" style="1" customWidth="1"/>
    <col min="2" max="2" width="16" style="1" bestFit="1" customWidth="1"/>
    <col min="3" max="3" width="12.5" style="1" bestFit="1" customWidth="1"/>
    <col min="4" max="4" width="15.5" style="1" customWidth="1"/>
    <col min="5" max="5" width="12.5" style="1" customWidth="1"/>
    <col min="6" max="6" width="11.1640625" style="1" bestFit="1" customWidth="1"/>
    <col min="7" max="7" width="15.1640625" style="1" customWidth="1"/>
    <col min="8" max="8" width="12.6640625" style="1" bestFit="1" customWidth="1"/>
    <col min="9" max="9" width="1.6640625" style="1" customWidth="1"/>
    <col min="10" max="10" width="16" style="1" bestFit="1" customWidth="1"/>
    <col min="11" max="11" width="12.6640625" style="1" bestFit="1" customWidth="1"/>
    <col min="12" max="12" width="15.5" style="1" customWidth="1"/>
    <col min="13" max="13" width="14.5" style="1" customWidth="1"/>
    <col min="14" max="14" width="11.83203125" style="1" customWidth="1"/>
    <col min="15" max="15" width="13.6640625" style="1" customWidth="1"/>
    <col min="16" max="16" width="11.83203125" style="1" customWidth="1"/>
    <col min="17" max="17" width="1.6640625" style="1" customWidth="1"/>
    <col min="18" max="18" width="16" style="1" bestFit="1" customWidth="1"/>
    <col min="19" max="19" width="12.6640625" style="1" bestFit="1" customWidth="1"/>
    <col min="20" max="20" width="14.5" style="1" customWidth="1"/>
    <col min="21" max="21" width="13.83203125" style="1" customWidth="1"/>
    <col min="22" max="22" width="12.6640625" style="1" bestFit="1" customWidth="1"/>
    <col min="23" max="23" width="14.5" style="1" customWidth="1"/>
    <col min="24" max="24" width="11.83203125" style="1" customWidth="1"/>
    <col min="25" max="25" width="1.6640625" style="1" customWidth="1"/>
    <col min="26" max="26" width="16" style="1" bestFit="1" customWidth="1"/>
    <col min="27" max="28" width="15" style="1" bestFit="1" customWidth="1"/>
    <col min="29" max="29" width="14.83203125" style="1" customWidth="1"/>
    <col min="30" max="30" width="12.6640625" style="1" bestFit="1" customWidth="1"/>
    <col min="31" max="31" width="14.83203125" style="1" customWidth="1"/>
    <col min="32" max="32" width="12.1640625" style="1" customWidth="1"/>
    <col min="33" max="33" width="1.6640625" style="1" customWidth="1"/>
    <col min="34" max="34" width="16" style="1" bestFit="1" customWidth="1"/>
    <col min="35" max="36" width="16.5" style="1" bestFit="1" customWidth="1"/>
    <col min="37" max="37" width="15.5" style="1" customWidth="1"/>
    <col min="38" max="38" width="15" style="1" bestFit="1" customWidth="1"/>
    <col min="39" max="39" width="13.6640625" style="1" customWidth="1"/>
    <col min="40" max="40" width="11.83203125" style="1" customWidth="1"/>
    <col min="41" max="41" width="2.83203125" style="1" customWidth="1"/>
    <col min="42" max="16384" width="9" style="1"/>
  </cols>
  <sheetData>
    <row r="1" spans="1:41" ht="10" customHeight="1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24" thickBot="1" x14ac:dyDescent="0.3">
      <c r="A2" s="2"/>
      <c r="B2" s="14" t="s">
        <v>47</v>
      </c>
      <c r="C2" s="15"/>
      <c r="D2" s="15"/>
      <c r="E2" s="1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5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18.5" customHeight="1" x14ac:dyDescent="0.2">
      <c r="A4" s="2"/>
      <c r="B4" s="53" t="s">
        <v>17</v>
      </c>
      <c r="C4" s="54"/>
      <c r="D4" s="48">
        <v>100000</v>
      </c>
      <c r="E4" s="3"/>
      <c r="F4" s="3"/>
      <c r="G4" s="3"/>
      <c r="H4" s="2"/>
      <c r="I4" s="2"/>
      <c r="J4" s="55" t="s">
        <v>17</v>
      </c>
      <c r="K4" s="56"/>
      <c r="L4" s="57">
        <f>D25</f>
        <v>115737.28048818113</v>
      </c>
      <c r="M4" s="3"/>
      <c r="N4" s="3"/>
      <c r="O4" s="3"/>
      <c r="P4" s="2"/>
      <c r="Q4" s="2"/>
      <c r="R4" s="55" t="s">
        <v>17</v>
      </c>
      <c r="S4" s="56"/>
      <c r="T4" s="57">
        <f>L25</f>
        <v>147048.72500378365</v>
      </c>
      <c r="U4" s="3"/>
      <c r="V4" s="3"/>
      <c r="W4" s="3"/>
      <c r="X4" s="2"/>
      <c r="Y4" s="2"/>
      <c r="Z4" s="55" t="s">
        <v>17</v>
      </c>
      <c r="AA4" s="56"/>
      <c r="AB4" s="57">
        <f>T25</f>
        <v>197707.70191121599</v>
      </c>
      <c r="AC4" s="3"/>
      <c r="AD4" s="3"/>
      <c r="AE4" s="3"/>
      <c r="AF4" s="2"/>
      <c r="AG4" s="2"/>
      <c r="AH4" s="55" t="s">
        <v>17</v>
      </c>
      <c r="AI4" s="56"/>
      <c r="AJ4" s="57">
        <f>AB25</f>
        <v>265818.93446548731</v>
      </c>
      <c r="AK4" s="3"/>
      <c r="AL4" s="3"/>
      <c r="AM4" s="3"/>
      <c r="AN4" s="2"/>
      <c r="AO4" s="2"/>
    </row>
    <row r="5" spans="1:41" ht="18.5" customHeight="1" x14ac:dyDescent="0.2">
      <c r="A5" s="2"/>
      <c r="B5" s="17" t="s">
        <v>0</v>
      </c>
      <c r="C5" s="18"/>
      <c r="D5" s="49">
        <v>1</v>
      </c>
      <c r="E5" s="4"/>
      <c r="F5" s="4"/>
      <c r="G5" s="4"/>
      <c r="H5" s="2"/>
      <c r="I5" s="2"/>
      <c r="J5" s="17" t="s">
        <v>0</v>
      </c>
      <c r="K5" s="18"/>
      <c r="L5" s="49">
        <v>1</v>
      </c>
      <c r="M5" s="4"/>
      <c r="N5" s="4"/>
      <c r="O5" s="4"/>
      <c r="P5" s="2"/>
      <c r="Q5" s="2"/>
      <c r="R5" s="17" t="s">
        <v>0</v>
      </c>
      <c r="S5" s="18"/>
      <c r="T5" s="49">
        <v>1</v>
      </c>
      <c r="U5" s="4"/>
      <c r="V5" s="4"/>
      <c r="W5" s="4"/>
      <c r="X5" s="2"/>
      <c r="Y5" s="2"/>
      <c r="Z5" s="17" t="s">
        <v>0</v>
      </c>
      <c r="AA5" s="18"/>
      <c r="AB5" s="49">
        <v>1</v>
      </c>
      <c r="AC5" s="4"/>
      <c r="AD5" s="4"/>
      <c r="AE5" s="4"/>
      <c r="AF5" s="2"/>
      <c r="AG5" s="2"/>
      <c r="AH5" s="17" t="s">
        <v>0</v>
      </c>
      <c r="AI5" s="18"/>
      <c r="AJ5" s="49">
        <v>1</v>
      </c>
      <c r="AK5" s="4"/>
      <c r="AL5" s="4"/>
      <c r="AM5" s="4"/>
      <c r="AN5" s="2"/>
      <c r="AO5" s="2"/>
    </row>
    <row r="6" spans="1:41" ht="18.5" customHeight="1" x14ac:dyDescent="0.2">
      <c r="A6" s="2"/>
      <c r="B6" s="17" t="s">
        <v>18</v>
      </c>
      <c r="C6" s="18"/>
      <c r="D6" s="50">
        <v>1</v>
      </c>
      <c r="E6" s="5"/>
      <c r="F6" s="5"/>
      <c r="G6" s="5"/>
      <c r="H6" s="6"/>
      <c r="I6" s="6"/>
      <c r="J6" s="17" t="s">
        <v>18</v>
      </c>
      <c r="K6" s="18"/>
      <c r="L6" s="50">
        <v>2</v>
      </c>
      <c r="M6" s="5"/>
      <c r="N6" s="5"/>
      <c r="O6" s="5"/>
      <c r="P6" s="6"/>
      <c r="Q6" s="2"/>
      <c r="R6" s="17" t="s">
        <v>18</v>
      </c>
      <c r="S6" s="18"/>
      <c r="T6" s="50">
        <v>2</v>
      </c>
      <c r="U6" s="5"/>
      <c r="V6" s="5"/>
      <c r="W6" s="5"/>
      <c r="X6" s="6"/>
      <c r="Y6" s="2"/>
      <c r="Z6" s="17" t="s">
        <v>18</v>
      </c>
      <c r="AA6" s="18"/>
      <c r="AB6" s="50">
        <v>2</v>
      </c>
      <c r="AC6" s="5"/>
      <c r="AD6" s="5"/>
      <c r="AE6" s="5"/>
      <c r="AF6" s="6"/>
      <c r="AG6" s="2"/>
      <c r="AH6" s="17" t="s">
        <v>18</v>
      </c>
      <c r="AI6" s="18"/>
      <c r="AJ6" s="50">
        <v>2</v>
      </c>
      <c r="AK6" s="5"/>
      <c r="AL6" s="5"/>
      <c r="AM6" s="5"/>
      <c r="AN6" s="6"/>
      <c r="AO6" s="2"/>
    </row>
    <row r="7" spans="1:41" ht="18" x14ac:dyDescent="0.2">
      <c r="A7" s="2"/>
      <c r="B7" s="17" t="s">
        <v>19</v>
      </c>
      <c r="C7" s="18"/>
      <c r="D7" s="51">
        <v>0.6</v>
      </c>
      <c r="E7" s="7"/>
      <c r="F7" s="7"/>
      <c r="G7" s="7"/>
      <c r="H7" s="8"/>
      <c r="I7" s="8"/>
      <c r="J7" s="17" t="s">
        <v>19</v>
      </c>
      <c r="K7" s="18"/>
      <c r="L7" s="51">
        <v>0.55000000000000004</v>
      </c>
      <c r="M7" s="7"/>
      <c r="N7" s="7"/>
      <c r="O7" s="7"/>
      <c r="P7" s="8"/>
      <c r="Q7" s="2"/>
      <c r="R7" s="17" t="s">
        <v>19</v>
      </c>
      <c r="S7" s="18"/>
      <c r="T7" s="51">
        <v>0.6</v>
      </c>
      <c r="U7" s="7"/>
      <c r="V7" s="7"/>
      <c r="W7" s="7"/>
      <c r="X7" s="8"/>
      <c r="Y7" s="2"/>
      <c r="Z7" s="17" t="s">
        <v>19</v>
      </c>
      <c r="AA7" s="18"/>
      <c r="AB7" s="51">
        <v>0.6</v>
      </c>
      <c r="AC7" s="7"/>
      <c r="AD7" s="7"/>
      <c r="AE7" s="7"/>
      <c r="AF7" s="8"/>
      <c r="AG7" s="2"/>
      <c r="AH7" s="17" t="s">
        <v>19</v>
      </c>
      <c r="AI7" s="18"/>
      <c r="AJ7" s="51">
        <v>0.6</v>
      </c>
      <c r="AK7" s="7"/>
      <c r="AL7" s="7"/>
      <c r="AM7" s="7"/>
      <c r="AN7" s="8"/>
      <c r="AO7" s="2"/>
    </row>
    <row r="8" spans="1:41" ht="18.5" customHeight="1" thickBot="1" x14ac:dyDescent="0.25">
      <c r="A8" s="2"/>
      <c r="B8" s="19" t="s">
        <v>20</v>
      </c>
      <c r="C8" s="20"/>
      <c r="D8" s="52">
        <v>0.02</v>
      </c>
      <c r="E8" s="9"/>
      <c r="F8" s="9"/>
      <c r="G8" s="9"/>
      <c r="H8" s="8"/>
      <c r="I8" s="8"/>
      <c r="J8" s="19" t="s">
        <v>20</v>
      </c>
      <c r="K8" s="20"/>
      <c r="L8" s="52">
        <v>0.01</v>
      </c>
      <c r="M8" s="9"/>
      <c r="N8" s="9"/>
      <c r="O8" s="9"/>
      <c r="P8" s="8"/>
      <c r="Q8" s="2"/>
      <c r="R8" s="19" t="s">
        <v>20</v>
      </c>
      <c r="S8" s="20"/>
      <c r="T8" s="52">
        <v>0.01</v>
      </c>
      <c r="U8" s="9"/>
      <c r="V8" s="9"/>
      <c r="W8" s="9"/>
      <c r="X8" s="8"/>
      <c r="Y8" s="2"/>
      <c r="Z8" s="19" t="s">
        <v>20</v>
      </c>
      <c r="AA8" s="20"/>
      <c r="AB8" s="52">
        <v>0.01</v>
      </c>
      <c r="AC8" s="9"/>
      <c r="AD8" s="9"/>
      <c r="AE8" s="9"/>
      <c r="AF8" s="8"/>
      <c r="AG8" s="2"/>
      <c r="AH8" s="19" t="s">
        <v>20</v>
      </c>
      <c r="AI8" s="20"/>
      <c r="AJ8" s="52">
        <v>0.01</v>
      </c>
      <c r="AK8" s="9"/>
      <c r="AL8" s="9"/>
      <c r="AM8" s="9"/>
      <c r="AN8" s="8"/>
      <c r="AO8" s="2"/>
    </row>
    <row r="9" spans="1:41" ht="27.5" customHeight="1" thickBot="1" x14ac:dyDescent="0.2">
      <c r="A9" s="2"/>
      <c r="B9" s="11"/>
      <c r="C9" s="11"/>
      <c r="D9" s="10"/>
      <c r="E9" s="10"/>
      <c r="F9" s="10"/>
      <c r="G9" s="10"/>
      <c r="H9" s="8"/>
      <c r="I9" s="8"/>
      <c r="J9" s="11"/>
      <c r="K9" s="11"/>
      <c r="L9" s="10"/>
      <c r="M9" s="10"/>
      <c r="N9" s="10"/>
      <c r="O9" s="10"/>
      <c r="P9" s="8"/>
      <c r="Q9" s="2"/>
      <c r="R9" s="11"/>
      <c r="S9" s="11"/>
      <c r="T9" s="10"/>
      <c r="U9" s="10"/>
      <c r="V9" s="10"/>
      <c r="W9" s="10"/>
      <c r="X9" s="8"/>
      <c r="Y9" s="2"/>
      <c r="Z9" s="11"/>
      <c r="AA9" s="11"/>
      <c r="AB9" s="10"/>
      <c r="AC9" s="10"/>
      <c r="AD9" s="10"/>
      <c r="AE9" s="10"/>
      <c r="AF9" s="8"/>
      <c r="AG9" s="2"/>
      <c r="AH9" s="11"/>
      <c r="AI9" s="11"/>
      <c r="AJ9" s="10"/>
      <c r="AK9" s="10"/>
      <c r="AL9" s="10"/>
      <c r="AM9" s="10"/>
      <c r="AN9" s="8"/>
      <c r="AO9" s="2"/>
    </row>
    <row r="10" spans="1:41" ht="14.25" customHeight="1" x14ac:dyDescent="0.15">
      <c r="A10" s="2"/>
      <c r="B10" s="21" t="s">
        <v>15</v>
      </c>
      <c r="C10" s="22"/>
      <c r="D10" s="22"/>
      <c r="E10" s="22"/>
      <c r="F10" s="22"/>
      <c r="G10" s="22"/>
      <c r="H10" s="23"/>
      <c r="I10" s="24"/>
      <c r="J10" s="21" t="s">
        <v>16</v>
      </c>
      <c r="K10" s="22"/>
      <c r="L10" s="22"/>
      <c r="M10" s="22"/>
      <c r="N10" s="22"/>
      <c r="O10" s="22"/>
      <c r="P10" s="23"/>
      <c r="Q10" s="24"/>
      <c r="R10" s="21" t="s">
        <v>22</v>
      </c>
      <c r="S10" s="22"/>
      <c r="T10" s="22"/>
      <c r="U10" s="22"/>
      <c r="V10" s="22"/>
      <c r="W10" s="22"/>
      <c r="X10" s="23"/>
      <c r="Y10" s="24"/>
      <c r="Z10" s="21" t="s">
        <v>23</v>
      </c>
      <c r="AA10" s="22"/>
      <c r="AB10" s="22"/>
      <c r="AC10" s="22"/>
      <c r="AD10" s="22"/>
      <c r="AE10" s="22"/>
      <c r="AF10" s="23"/>
      <c r="AG10" s="24"/>
      <c r="AH10" s="21" t="s">
        <v>24</v>
      </c>
      <c r="AI10" s="22"/>
      <c r="AJ10" s="22"/>
      <c r="AK10" s="22"/>
      <c r="AL10" s="22"/>
      <c r="AM10" s="22"/>
      <c r="AN10" s="23"/>
      <c r="AO10" s="2"/>
    </row>
    <row r="11" spans="1:41" ht="15" customHeight="1" thickBot="1" x14ac:dyDescent="0.2">
      <c r="A11" s="2"/>
      <c r="B11" s="25"/>
      <c r="C11" s="26"/>
      <c r="D11" s="26"/>
      <c r="E11" s="26"/>
      <c r="F11" s="26"/>
      <c r="G11" s="26"/>
      <c r="H11" s="27"/>
      <c r="I11" s="24"/>
      <c r="J11" s="25"/>
      <c r="K11" s="26"/>
      <c r="L11" s="26"/>
      <c r="M11" s="26"/>
      <c r="N11" s="26"/>
      <c r="O11" s="26"/>
      <c r="P11" s="27"/>
      <c r="Q11" s="24"/>
      <c r="R11" s="25"/>
      <c r="S11" s="26"/>
      <c r="T11" s="26"/>
      <c r="U11" s="26"/>
      <c r="V11" s="26"/>
      <c r="W11" s="26"/>
      <c r="X11" s="27"/>
      <c r="Y11" s="24"/>
      <c r="Z11" s="25"/>
      <c r="AA11" s="26"/>
      <c r="AB11" s="26"/>
      <c r="AC11" s="26"/>
      <c r="AD11" s="26"/>
      <c r="AE11" s="26"/>
      <c r="AF11" s="27"/>
      <c r="AG11" s="24"/>
      <c r="AH11" s="25"/>
      <c r="AI11" s="26"/>
      <c r="AJ11" s="26"/>
      <c r="AK11" s="26"/>
      <c r="AL11" s="26"/>
      <c r="AM11" s="26"/>
      <c r="AN11" s="27"/>
      <c r="AO11" s="2"/>
    </row>
    <row r="12" spans="1:41" ht="20" thickBot="1" x14ac:dyDescent="0.25">
      <c r="A12" s="2"/>
      <c r="B12" s="28" t="s">
        <v>1</v>
      </c>
      <c r="C12" s="28" t="s">
        <v>2</v>
      </c>
      <c r="D12" s="29" t="s">
        <v>17</v>
      </c>
      <c r="E12" s="30" t="s">
        <v>32</v>
      </c>
      <c r="F12" s="30" t="s">
        <v>29</v>
      </c>
      <c r="G12" s="30" t="s">
        <v>26</v>
      </c>
      <c r="H12" s="30" t="s">
        <v>21</v>
      </c>
      <c r="I12" s="31"/>
      <c r="J12" s="28" t="s">
        <v>1</v>
      </c>
      <c r="K12" s="28" t="s">
        <v>2</v>
      </c>
      <c r="L12" s="29" t="s">
        <v>17</v>
      </c>
      <c r="M12" s="30" t="s">
        <v>32</v>
      </c>
      <c r="N12" s="30" t="s">
        <v>29</v>
      </c>
      <c r="O12" s="30" t="s">
        <v>26</v>
      </c>
      <c r="P12" s="30" t="s">
        <v>21</v>
      </c>
      <c r="Q12" s="24"/>
      <c r="R12" s="28" t="s">
        <v>1</v>
      </c>
      <c r="S12" s="28" t="s">
        <v>2</v>
      </c>
      <c r="T12" s="29" t="s">
        <v>17</v>
      </c>
      <c r="U12" s="30" t="s">
        <v>32</v>
      </c>
      <c r="V12" s="30" t="s">
        <v>29</v>
      </c>
      <c r="W12" s="30" t="s">
        <v>26</v>
      </c>
      <c r="X12" s="30" t="s">
        <v>21</v>
      </c>
      <c r="Y12" s="24"/>
      <c r="Z12" s="28" t="s">
        <v>1</v>
      </c>
      <c r="AA12" s="28" t="s">
        <v>2</v>
      </c>
      <c r="AB12" s="29" t="s">
        <v>17</v>
      </c>
      <c r="AC12" s="30" t="s">
        <v>32</v>
      </c>
      <c r="AD12" s="30" t="s">
        <v>29</v>
      </c>
      <c r="AE12" s="30" t="s">
        <v>26</v>
      </c>
      <c r="AF12" s="30" t="s">
        <v>21</v>
      </c>
      <c r="AG12" s="24"/>
      <c r="AH12" s="28" t="s">
        <v>1</v>
      </c>
      <c r="AI12" s="28" t="s">
        <v>2</v>
      </c>
      <c r="AJ12" s="29" t="s">
        <v>17</v>
      </c>
      <c r="AK12" s="30" t="s">
        <v>32</v>
      </c>
      <c r="AL12" s="30" t="s">
        <v>29</v>
      </c>
      <c r="AM12" s="30" t="s">
        <v>26</v>
      </c>
      <c r="AN12" s="30" t="s">
        <v>21</v>
      </c>
      <c r="AO12" s="2"/>
    </row>
    <row r="13" spans="1:41" ht="18" x14ac:dyDescent="0.2">
      <c r="A13" s="2"/>
      <c r="B13" s="32" t="s">
        <v>3</v>
      </c>
      <c r="C13" s="33">
        <f>IF($D$4&gt;=0,((($D$7*$D$5)*($D$4*($D$6*$D$8)))-(((1-$D$7)*$D$5)*($D$4*($D$8))))*4,0)</f>
        <v>1600</v>
      </c>
      <c r="D13" s="34">
        <f>D4+E13+C13-F13-G13-H13</f>
        <v>101600</v>
      </c>
      <c r="E13" s="33">
        <v>0</v>
      </c>
      <c r="F13" s="33"/>
      <c r="G13" s="33">
        <f>$C$53</f>
        <v>0</v>
      </c>
      <c r="H13" s="35">
        <v>0</v>
      </c>
      <c r="I13" s="31"/>
      <c r="J13" s="32" t="s">
        <v>3</v>
      </c>
      <c r="K13" s="33">
        <f>IF($L$4&gt;=0,((($L$7*$L$5)*($L$4*($L$6*$L$8)))-(((1-$L$7)*$L$5)*($L$4*($L$8))))*4,0)</f>
        <v>3009.1692926927108</v>
      </c>
      <c r="L13" s="34">
        <f>L4+M13+K13-N13-O13-P13</f>
        <v>118746.44978087384</v>
      </c>
      <c r="M13" s="33">
        <v>0</v>
      </c>
      <c r="N13" s="33"/>
      <c r="O13" s="33">
        <f>$K$53</f>
        <v>0</v>
      </c>
      <c r="P13" s="35">
        <v>0</v>
      </c>
      <c r="Q13" s="24"/>
      <c r="R13" s="32" t="s">
        <v>3</v>
      </c>
      <c r="S13" s="33">
        <f>IF($T$4&gt;=0,((($T$7*$T$5)*($T$4*($T$6*$T$8)))-(((1-$T$7)*$T$5)*($T$4*($T$8))))*4,0)</f>
        <v>4705.5592001210762</v>
      </c>
      <c r="T13" s="34">
        <f>T4+U13+S13-V13-W13-X13</f>
        <v>151754.28420390474</v>
      </c>
      <c r="U13" s="33">
        <v>0</v>
      </c>
      <c r="V13" s="33"/>
      <c r="W13" s="33">
        <f>$S$53</f>
        <v>0</v>
      </c>
      <c r="X13" s="35">
        <v>0</v>
      </c>
      <c r="Y13" s="24"/>
      <c r="Z13" s="32" t="s">
        <v>3</v>
      </c>
      <c r="AA13" s="33">
        <f>IF($AB$4&gt;=0,((($AB$7*$AB$5)*($AB$4*($AB$6*$AB$8)))-(((1-$AB$7)*$AB$5)*($AB$4*($AB$8))))*4,0)</f>
        <v>6326.6464611589108</v>
      </c>
      <c r="AB13" s="34">
        <f>AB4+AC13+AA13-AD13-AE13-AF13</f>
        <v>204034.34837237489</v>
      </c>
      <c r="AC13" s="33">
        <v>0</v>
      </c>
      <c r="AD13" s="33"/>
      <c r="AE13" s="33">
        <f>$AA$53</f>
        <v>0</v>
      </c>
      <c r="AF13" s="35">
        <v>0</v>
      </c>
      <c r="AG13" s="24"/>
      <c r="AH13" s="32" t="s">
        <v>3</v>
      </c>
      <c r="AI13" s="33">
        <f>IF($AJ$4&gt;=0,((($AJ$7*$AJ$5)*($AJ$4*($AJ$6*$AJ$8)))-(((1-$AJ$7)*$AJ$5)*($AJ$4*($AJ$8))))*4,0)</f>
        <v>8506.2059028955937</v>
      </c>
      <c r="AJ13" s="34">
        <f>AJ4+AK13+AI13-AL13-AM13-AN13</f>
        <v>274325.14036838291</v>
      </c>
      <c r="AK13" s="33">
        <v>0</v>
      </c>
      <c r="AL13" s="33"/>
      <c r="AM13" s="33">
        <f>$AI$53</f>
        <v>0</v>
      </c>
      <c r="AN13" s="35">
        <v>0</v>
      </c>
      <c r="AO13" s="2"/>
    </row>
    <row r="14" spans="1:41" ht="18" x14ac:dyDescent="0.2">
      <c r="A14" s="2"/>
      <c r="B14" s="36" t="s">
        <v>4</v>
      </c>
      <c r="C14" s="35">
        <f t="shared" ref="C14:C24" si="0">IF($D13&gt;=0,((($D$7*$D$5)*(D13*($D$6*$D$8)))-(((1-$D$7)*$D$5)*(D13*($D$8))))*4,0)</f>
        <v>1625.6</v>
      </c>
      <c r="D14" s="37">
        <f>D13+E14+C14-F14-H14-G14</f>
        <v>103225.60000000001</v>
      </c>
      <c r="E14" s="33">
        <v>0</v>
      </c>
      <c r="F14" s="33"/>
      <c r="G14" s="33">
        <f t="shared" ref="G14:G24" si="1">$C$53</f>
        <v>0</v>
      </c>
      <c r="H14" s="35">
        <v>0</v>
      </c>
      <c r="I14" s="31"/>
      <c r="J14" s="36" t="s">
        <v>4</v>
      </c>
      <c r="K14" s="35">
        <f t="shared" ref="K14:K24" si="2">IF($L13&gt;=0,((($L$7*$L$5)*(L13*($L$6*$L$8)))-(((1-$L$7)*$L$5)*(L13*($L$8))))*4,0)</f>
        <v>3087.4076943027203</v>
      </c>
      <c r="L14" s="37">
        <f>L13+M14+K14-N14-P14-O14</f>
        <v>121833.85747517656</v>
      </c>
      <c r="M14" s="33">
        <v>0</v>
      </c>
      <c r="N14" s="33"/>
      <c r="O14" s="33">
        <f t="shared" ref="O14:O24" si="3">$K$53</f>
        <v>0</v>
      </c>
      <c r="P14" s="35">
        <v>0</v>
      </c>
      <c r="Q14" s="24"/>
      <c r="R14" s="36" t="s">
        <v>4</v>
      </c>
      <c r="S14" s="35">
        <f>IF($T13&gt;=0,((($T$7*$T$5)*(T13*($T$6*$T$8)))-(((1-$T$7)*$T$5)*(T13*($T$8))))*4,0)</f>
        <v>4856.137094524951</v>
      </c>
      <c r="T14" s="37">
        <f>T13+U14+S14-V14-X14-W14</f>
        <v>156610.42129842969</v>
      </c>
      <c r="U14" s="33">
        <v>0</v>
      </c>
      <c r="V14" s="33"/>
      <c r="W14" s="33">
        <f t="shared" ref="W14:W24" si="4">$S$53</f>
        <v>0</v>
      </c>
      <c r="X14" s="35">
        <v>0</v>
      </c>
      <c r="Y14" s="24"/>
      <c r="Z14" s="36" t="s">
        <v>4</v>
      </c>
      <c r="AA14" s="35">
        <f>IF($T13&gt;=0,((($AB$7*$AB$5)*(AB13*($AB$6*$AB$8)))-(((1-$AB$7)*$AB$5)*(AB13*($AB$8))))*4,0)</f>
        <v>6529.0991479159966</v>
      </c>
      <c r="AB14" s="37">
        <f>AB13+AC14+AA14-AD14-AF14-AE14</f>
        <v>210563.44752029088</v>
      </c>
      <c r="AC14" s="33">
        <v>0</v>
      </c>
      <c r="AD14" s="33"/>
      <c r="AE14" s="33">
        <f t="shared" ref="AE14:AE24" si="5">$AA$53</f>
        <v>0</v>
      </c>
      <c r="AF14" s="35">
        <v>0</v>
      </c>
      <c r="AG14" s="24"/>
      <c r="AH14" s="36" t="s">
        <v>4</v>
      </c>
      <c r="AI14" s="35">
        <f>IF($T13&gt;=0,((($AJ$7*$AJ$5)*(AJ13*($AJ$6*$AJ$8)))-(((1-$AJ$7)*$AJ$5)*(AJ13*($AJ$8))))*4,0)</f>
        <v>8778.4044917882529</v>
      </c>
      <c r="AJ14" s="37">
        <f>AJ13+AK14+AI14-AL14-AN14-AM14</f>
        <v>283103.54486017115</v>
      </c>
      <c r="AK14" s="33">
        <v>0</v>
      </c>
      <c r="AL14" s="33"/>
      <c r="AM14" s="33">
        <f t="shared" ref="AM14:AM24" si="6">$AI$53</f>
        <v>0</v>
      </c>
      <c r="AN14" s="35">
        <v>0</v>
      </c>
      <c r="AO14" s="2"/>
    </row>
    <row r="15" spans="1:41" ht="18" x14ac:dyDescent="0.2">
      <c r="A15" s="2"/>
      <c r="B15" s="36" t="s">
        <v>5</v>
      </c>
      <c r="C15" s="35">
        <f t="shared" si="0"/>
        <v>1651.6095999999998</v>
      </c>
      <c r="D15" s="37">
        <f t="shared" ref="D15:D24" si="7">D14+E15+C15-F15-H15-G15</f>
        <v>104877.2096</v>
      </c>
      <c r="E15" s="33">
        <v>0</v>
      </c>
      <c r="F15" s="33"/>
      <c r="G15" s="33">
        <f t="shared" si="1"/>
        <v>0</v>
      </c>
      <c r="H15" s="35">
        <v>0</v>
      </c>
      <c r="I15" s="31"/>
      <c r="J15" s="36" t="s">
        <v>5</v>
      </c>
      <c r="K15" s="35">
        <f t="shared" si="2"/>
        <v>3167.6802943545918</v>
      </c>
      <c r="L15" s="37">
        <f t="shared" ref="L15:L24" si="8">L14+M15+K15-N15-P15-O15</f>
        <v>125001.53776953115</v>
      </c>
      <c r="M15" s="33">
        <v>0</v>
      </c>
      <c r="N15" s="33"/>
      <c r="O15" s="33">
        <f t="shared" si="3"/>
        <v>0</v>
      </c>
      <c r="P15" s="35">
        <v>0</v>
      </c>
      <c r="Q15" s="24"/>
      <c r="R15" s="36" t="s">
        <v>5</v>
      </c>
      <c r="S15" s="35">
        <f t="shared" ref="S15:S24" si="9">IF($T14&gt;=0,((($T$7*$T$5)*(T14*($T$6*$T$8)))-(((1-$T$7)*$T$5)*(T14*($T$8))))*4,0)</f>
        <v>5011.5334815497499</v>
      </c>
      <c r="T15" s="37">
        <f t="shared" ref="T15:T24" si="10">T14+U15+S15-V15-X15-W15</f>
        <v>161621.95477997945</v>
      </c>
      <c r="U15" s="33">
        <v>0</v>
      </c>
      <c r="V15" s="33"/>
      <c r="W15" s="33">
        <f t="shared" si="4"/>
        <v>0</v>
      </c>
      <c r="X15" s="35">
        <v>0</v>
      </c>
      <c r="Y15" s="24"/>
      <c r="Z15" s="36" t="s">
        <v>5</v>
      </c>
      <c r="AA15" s="35">
        <f t="shared" ref="AA15:AA24" si="11">IF($T14&gt;=0,((($AB$7*$AB$5)*(AB14*($AB$6*$AB$8)))-(((1-$AB$7)*$AB$5)*(AB14*($AB$8))))*4,0)</f>
        <v>6738.0303206493081</v>
      </c>
      <c r="AB15" s="37">
        <f t="shared" ref="AB15:AB24" si="12">AB14+AC15+AA15-AD15-AF15-AE15</f>
        <v>217301.47784094018</v>
      </c>
      <c r="AC15" s="33">
        <v>0</v>
      </c>
      <c r="AD15" s="33"/>
      <c r="AE15" s="33">
        <f t="shared" si="5"/>
        <v>0</v>
      </c>
      <c r="AF15" s="35">
        <v>0</v>
      </c>
      <c r="AG15" s="24"/>
      <c r="AH15" s="36" t="s">
        <v>5</v>
      </c>
      <c r="AI15" s="35">
        <f t="shared" ref="AI15:AI24" si="13">IF($T14&gt;=0,((($AJ$7*$AJ$5)*(AJ14*($AJ$6*$AJ$8)))-(((1-$AJ$7)*$AJ$5)*(AJ14*($AJ$8))))*4,0)</f>
        <v>9059.313435525477</v>
      </c>
      <c r="AJ15" s="37">
        <f t="shared" ref="AJ15:AJ24" si="14">AJ14+AK15+AI15-AL15-AN15-AM15</f>
        <v>292162.85829569661</v>
      </c>
      <c r="AK15" s="33">
        <v>0</v>
      </c>
      <c r="AL15" s="33"/>
      <c r="AM15" s="33">
        <f t="shared" si="6"/>
        <v>0</v>
      </c>
      <c r="AN15" s="35">
        <v>0</v>
      </c>
      <c r="AO15" s="2"/>
    </row>
    <row r="16" spans="1:41" ht="18" x14ac:dyDescent="0.2">
      <c r="A16" s="2"/>
      <c r="B16" s="36" t="s">
        <v>6</v>
      </c>
      <c r="C16" s="35">
        <f t="shared" si="0"/>
        <v>1678.0353536000002</v>
      </c>
      <c r="D16" s="37">
        <f t="shared" si="7"/>
        <v>106555.24495360001</v>
      </c>
      <c r="E16" s="33">
        <v>0</v>
      </c>
      <c r="F16" s="33"/>
      <c r="G16" s="33">
        <f t="shared" si="1"/>
        <v>0</v>
      </c>
      <c r="H16" s="35">
        <v>0</v>
      </c>
      <c r="I16" s="31"/>
      <c r="J16" s="36" t="s">
        <v>6</v>
      </c>
      <c r="K16" s="35">
        <f t="shared" si="2"/>
        <v>3250.039982007811</v>
      </c>
      <c r="L16" s="37">
        <f t="shared" si="8"/>
        <v>128251.57775153896</v>
      </c>
      <c r="M16" s="33">
        <v>0</v>
      </c>
      <c r="N16" s="33"/>
      <c r="O16" s="33">
        <f t="shared" si="3"/>
        <v>0</v>
      </c>
      <c r="P16" s="35">
        <v>0</v>
      </c>
      <c r="Q16" s="24"/>
      <c r="R16" s="36" t="s">
        <v>6</v>
      </c>
      <c r="S16" s="35">
        <f t="shared" si="9"/>
        <v>5171.9025529593418</v>
      </c>
      <c r="T16" s="37">
        <f t="shared" si="10"/>
        <v>166793.85733293879</v>
      </c>
      <c r="U16" s="33">
        <v>0</v>
      </c>
      <c r="V16" s="33"/>
      <c r="W16" s="33">
        <f t="shared" si="4"/>
        <v>0</v>
      </c>
      <c r="X16" s="35">
        <v>0</v>
      </c>
      <c r="Y16" s="24"/>
      <c r="Z16" s="36" t="s">
        <v>6</v>
      </c>
      <c r="AA16" s="35">
        <f t="shared" si="11"/>
        <v>6953.6472909100858</v>
      </c>
      <c r="AB16" s="37">
        <f t="shared" si="12"/>
        <v>224255.12513185028</v>
      </c>
      <c r="AC16" s="33">
        <v>0</v>
      </c>
      <c r="AD16" s="33"/>
      <c r="AE16" s="33">
        <f t="shared" si="5"/>
        <v>0</v>
      </c>
      <c r="AF16" s="35">
        <v>0</v>
      </c>
      <c r="AG16" s="24"/>
      <c r="AH16" s="36" t="s">
        <v>6</v>
      </c>
      <c r="AI16" s="35">
        <f t="shared" si="13"/>
        <v>9349.2114654622928</v>
      </c>
      <c r="AJ16" s="37">
        <f t="shared" si="14"/>
        <v>301512.0697611589</v>
      </c>
      <c r="AK16" s="33">
        <v>0</v>
      </c>
      <c r="AL16" s="33"/>
      <c r="AM16" s="33">
        <f t="shared" si="6"/>
        <v>0</v>
      </c>
      <c r="AN16" s="35">
        <v>0</v>
      </c>
      <c r="AO16" s="2"/>
    </row>
    <row r="17" spans="1:41" ht="18" x14ac:dyDescent="0.2">
      <c r="A17" s="2"/>
      <c r="B17" s="36" t="s">
        <v>7</v>
      </c>
      <c r="C17" s="35">
        <f t="shared" si="0"/>
        <v>1704.8839192575997</v>
      </c>
      <c r="D17" s="37">
        <f t="shared" si="7"/>
        <v>108260.1288728576</v>
      </c>
      <c r="E17" s="33">
        <v>0</v>
      </c>
      <c r="F17" s="33"/>
      <c r="G17" s="33">
        <f t="shared" si="1"/>
        <v>0</v>
      </c>
      <c r="H17" s="35">
        <v>0</v>
      </c>
      <c r="I17" s="31"/>
      <c r="J17" s="36" t="s">
        <v>7</v>
      </c>
      <c r="K17" s="35">
        <f t="shared" si="2"/>
        <v>3334.5410215400138</v>
      </c>
      <c r="L17" s="37">
        <f t="shared" si="8"/>
        <v>131586.11877307898</v>
      </c>
      <c r="M17" s="33">
        <v>0</v>
      </c>
      <c r="N17" s="33"/>
      <c r="O17" s="33">
        <f t="shared" si="3"/>
        <v>0</v>
      </c>
      <c r="P17" s="35">
        <v>0</v>
      </c>
      <c r="Q17" s="24"/>
      <c r="R17" s="36" t="s">
        <v>7</v>
      </c>
      <c r="S17" s="35">
        <f t="shared" si="9"/>
        <v>5337.4034346540411</v>
      </c>
      <c r="T17" s="37">
        <f t="shared" si="10"/>
        <v>172131.26076759282</v>
      </c>
      <c r="U17" s="33">
        <v>0</v>
      </c>
      <c r="V17" s="33"/>
      <c r="W17" s="33">
        <f t="shared" si="4"/>
        <v>0</v>
      </c>
      <c r="X17" s="35">
        <v>0</v>
      </c>
      <c r="Y17" s="24"/>
      <c r="Z17" s="36" t="s">
        <v>7</v>
      </c>
      <c r="AA17" s="35">
        <f t="shared" si="11"/>
        <v>7176.1640042192084</v>
      </c>
      <c r="AB17" s="37">
        <f t="shared" si="12"/>
        <v>231431.28913606948</v>
      </c>
      <c r="AC17" s="33">
        <v>0</v>
      </c>
      <c r="AD17" s="33"/>
      <c r="AE17" s="33">
        <f t="shared" si="5"/>
        <v>0</v>
      </c>
      <c r="AF17" s="35">
        <v>0</v>
      </c>
      <c r="AG17" s="24"/>
      <c r="AH17" s="36" t="s">
        <v>7</v>
      </c>
      <c r="AI17" s="35">
        <f t="shared" si="13"/>
        <v>9648.3862323570866</v>
      </c>
      <c r="AJ17" s="37">
        <f t="shared" si="14"/>
        <v>311160.45599351596</v>
      </c>
      <c r="AK17" s="33">
        <v>0</v>
      </c>
      <c r="AL17" s="33"/>
      <c r="AM17" s="33">
        <f t="shared" si="6"/>
        <v>0</v>
      </c>
      <c r="AN17" s="35">
        <v>0</v>
      </c>
      <c r="AO17" s="2"/>
    </row>
    <row r="18" spans="1:41" ht="18" x14ac:dyDescent="0.2">
      <c r="A18" s="2"/>
      <c r="B18" s="36" t="s">
        <v>8</v>
      </c>
      <c r="C18" s="35">
        <f t="shared" si="0"/>
        <v>1732.162061965721</v>
      </c>
      <c r="D18" s="37">
        <f t="shared" si="7"/>
        <v>109992.29093482332</v>
      </c>
      <c r="E18" s="33">
        <v>0</v>
      </c>
      <c r="F18" s="33"/>
      <c r="G18" s="33">
        <f t="shared" si="1"/>
        <v>0</v>
      </c>
      <c r="H18" s="35">
        <v>0</v>
      </c>
      <c r="I18" s="31"/>
      <c r="J18" s="36" t="s">
        <v>8</v>
      </c>
      <c r="K18" s="35">
        <f t="shared" si="2"/>
        <v>3421.2390881000542</v>
      </c>
      <c r="L18" s="37">
        <f t="shared" si="8"/>
        <v>135007.35786117904</v>
      </c>
      <c r="M18" s="33">
        <v>0</v>
      </c>
      <c r="N18" s="33"/>
      <c r="O18" s="33">
        <f t="shared" si="3"/>
        <v>0</v>
      </c>
      <c r="P18" s="35">
        <v>0</v>
      </c>
      <c r="Q18" s="24"/>
      <c r="R18" s="36" t="s">
        <v>8</v>
      </c>
      <c r="S18" s="35">
        <f t="shared" si="9"/>
        <v>5508.2003445629689</v>
      </c>
      <c r="T18" s="37">
        <f t="shared" si="10"/>
        <v>177639.46111215578</v>
      </c>
      <c r="U18" s="33">
        <v>0</v>
      </c>
      <c r="V18" s="33"/>
      <c r="W18" s="33">
        <f t="shared" si="4"/>
        <v>0</v>
      </c>
      <c r="X18" s="35">
        <v>0</v>
      </c>
      <c r="Y18" s="24"/>
      <c r="Z18" s="36" t="s">
        <v>8</v>
      </c>
      <c r="AA18" s="35">
        <f t="shared" si="11"/>
        <v>7405.801252354222</v>
      </c>
      <c r="AB18" s="37">
        <f t="shared" si="12"/>
        <v>238837.09038842371</v>
      </c>
      <c r="AC18" s="33">
        <v>0</v>
      </c>
      <c r="AD18" s="33"/>
      <c r="AE18" s="33">
        <f t="shared" si="5"/>
        <v>0</v>
      </c>
      <c r="AF18" s="35">
        <v>0</v>
      </c>
      <c r="AG18" s="24"/>
      <c r="AH18" s="36" t="s">
        <v>8</v>
      </c>
      <c r="AI18" s="35">
        <f t="shared" si="13"/>
        <v>9957.13459179251</v>
      </c>
      <c r="AJ18" s="37">
        <f t="shared" si="14"/>
        <v>321117.5905853085</v>
      </c>
      <c r="AK18" s="33">
        <v>0</v>
      </c>
      <c r="AL18" s="33"/>
      <c r="AM18" s="33">
        <f t="shared" si="6"/>
        <v>0</v>
      </c>
      <c r="AN18" s="35">
        <v>0</v>
      </c>
      <c r="AO18" s="2"/>
    </row>
    <row r="19" spans="1:41" ht="18" x14ac:dyDescent="0.2">
      <c r="A19" s="2"/>
      <c r="B19" s="36" t="s">
        <v>9</v>
      </c>
      <c r="C19" s="35">
        <f t="shared" si="0"/>
        <v>1759.8766549571733</v>
      </c>
      <c r="D19" s="37">
        <f t="shared" si="7"/>
        <v>111752.1675897805</v>
      </c>
      <c r="E19" s="33">
        <v>0</v>
      </c>
      <c r="F19" s="33"/>
      <c r="G19" s="33">
        <f t="shared" si="1"/>
        <v>0</v>
      </c>
      <c r="H19" s="35">
        <v>0</v>
      </c>
      <c r="I19" s="31"/>
      <c r="J19" s="36" t="s">
        <v>9</v>
      </c>
      <c r="K19" s="35">
        <f t="shared" si="2"/>
        <v>3510.1913043906557</v>
      </c>
      <c r="L19" s="37">
        <f t="shared" si="8"/>
        <v>138517.54916556971</v>
      </c>
      <c r="M19" s="33">
        <v>0</v>
      </c>
      <c r="N19" s="33"/>
      <c r="O19" s="33">
        <f t="shared" si="3"/>
        <v>0</v>
      </c>
      <c r="P19" s="35">
        <v>0</v>
      </c>
      <c r="Q19" s="24"/>
      <c r="R19" s="36" t="s">
        <v>9</v>
      </c>
      <c r="S19" s="35">
        <f t="shared" si="9"/>
        <v>5684.4627555889838</v>
      </c>
      <c r="T19" s="37">
        <f t="shared" si="10"/>
        <v>183323.92386774477</v>
      </c>
      <c r="U19" s="33">
        <v>0</v>
      </c>
      <c r="V19" s="33"/>
      <c r="W19" s="33">
        <f t="shared" si="4"/>
        <v>0</v>
      </c>
      <c r="X19" s="35">
        <v>0</v>
      </c>
      <c r="Y19" s="24"/>
      <c r="Z19" s="36" t="s">
        <v>9</v>
      </c>
      <c r="AA19" s="35">
        <f t="shared" si="11"/>
        <v>7642.7868924295581</v>
      </c>
      <c r="AB19" s="37">
        <f t="shared" si="12"/>
        <v>246479.87728085325</v>
      </c>
      <c r="AC19" s="33">
        <v>0</v>
      </c>
      <c r="AD19" s="33"/>
      <c r="AE19" s="33">
        <f t="shared" si="5"/>
        <v>0</v>
      </c>
      <c r="AF19" s="35">
        <v>0</v>
      </c>
      <c r="AG19" s="24"/>
      <c r="AH19" s="36" t="s">
        <v>9</v>
      </c>
      <c r="AI19" s="35">
        <f t="shared" si="13"/>
        <v>10275.76289872987</v>
      </c>
      <c r="AJ19" s="37">
        <f t="shared" si="14"/>
        <v>331393.35348403838</v>
      </c>
      <c r="AK19" s="33">
        <v>0</v>
      </c>
      <c r="AL19" s="33"/>
      <c r="AM19" s="33">
        <f t="shared" si="6"/>
        <v>0</v>
      </c>
      <c r="AN19" s="35">
        <v>0</v>
      </c>
      <c r="AO19" s="2"/>
    </row>
    <row r="20" spans="1:41" ht="18" x14ac:dyDescent="0.2">
      <c r="A20" s="2"/>
      <c r="B20" s="36" t="s">
        <v>10</v>
      </c>
      <c r="C20" s="35">
        <f t="shared" si="0"/>
        <v>1788.0346814364875</v>
      </c>
      <c r="D20" s="37">
        <f t="shared" si="7"/>
        <v>113540.20227121699</v>
      </c>
      <c r="E20" s="33">
        <v>0</v>
      </c>
      <c r="F20" s="33"/>
      <c r="G20" s="33">
        <f t="shared" si="1"/>
        <v>0</v>
      </c>
      <c r="H20" s="35">
        <v>0</v>
      </c>
      <c r="I20" s="31"/>
      <c r="J20" s="36" t="s">
        <v>10</v>
      </c>
      <c r="K20" s="35">
        <f t="shared" si="2"/>
        <v>3601.4562783048132</v>
      </c>
      <c r="L20" s="37">
        <f t="shared" si="8"/>
        <v>142119.00544387451</v>
      </c>
      <c r="M20" s="33">
        <v>0</v>
      </c>
      <c r="N20" s="33"/>
      <c r="O20" s="33">
        <f t="shared" si="3"/>
        <v>0</v>
      </c>
      <c r="P20" s="35">
        <v>0</v>
      </c>
      <c r="Q20" s="24"/>
      <c r="R20" s="36" t="s">
        <v>10</v>
      </c>
      <c r="S20" s="35">
        <f t="shared" si="9"/>
        <v>5866.3655637678321</v>
      </c>
      <c r="T20" s="37">
        <f t="shared" si="10"/>
        <v>189190.28943151262</v>
      </c>
      <c r="U20" s="33">
        <v>0</v>
      </c>
      <c r="V20" s="33"/>
      <c r="W20" s="33">
        <f t="shared" si="4"/>
        <v>0</v>
      </c>
      <c r="X20" s="35">
        <v>0</v>
      </c>
      <c r="Y20" s="24"/>
      <c r="Z20" s="36" t="s">
        <v>10</v>
      </c>
      <c r="AA20" s="35">
        <f t="shared" si="11"/>
        <v>7887.3560729873043</v>
      </c>
      <c r="AB20" s="37">
        <f t="shared" si="12"/>
        <v>254367.23335384057</v>
      </c>
      <c r="AC20" s="33">
        <v>0</v>
      </c>
      <c r="AD20" s="33"/>
      <c r="AE20" s="33">
        <f t="shared" si="5"/>
        <v>0</v>
      </c>
      <c r="AF20" s="35">
        <v>0</v>
      </c>
      <c r="AG20" s="24"/>
      <c r="AH20" s="36" t="s">
        <v>10</v>
      </c>
      <c r="AI20" s="35">
        <f t="shared" si="13"/>
        <v>10604.587311489227</v>
      </c>
      <c r="AJ20" s="37">
        <f t="shared" si="14"/>
        <v>341997.9407955276</v>
      </c>
      <c r="AK20" s="33">
        <v>0</v>
      </c>
      <c r="AL20" s="33"/>
      <c r="AM20" s="33">
        <f t="shared" si="6"/>
        <v>0</v>
      </c>
      <c r="AN20" s="35">
        <v>0</v>
      </c>
      <c r="AO20" s="2"/>
    </row>
    <row r="21" spans="1:41" ht="18" x14ac:dyDescent="0.2">
      <c r="A21" s="2"/>
      <c r="B21" s="36" t="s">
        <v>11</v>
      </c>
      <c r="C21" s="35">
        <f t="shared" si="0"/>
        <v>1816.6432363394711</v>
      </c>
      <c r="D21" s="37">
        <f t="shared" si="7"/>
        <v>115356.84550755646</v>
      </c>
      <c r="E21" s="33">
        <v>0</v>
      </c>
      <c r="F21" s="33"/>
      <c r="G21" s="33">
        <f t="shared" si="1"/>
        <v>0</v>
      </c>
      <c r="H21" s="35">
        <v>0</v>
      </c>
      <c r="I21" s="31"/>
      <c r="J21" s="36" t="s">
        <v>11</v>
      </c>
      <c r="K21" s="35">
        <f t="shared" si="2"/>
        <v>3695.0941415407378</v>
      </c>
      <c r="L21" s="37">
        <f t="shared" si="8"/>
        <v>145814.09958541524</v>
      </c>
      <c r="M21" s="33">
        <v>0</v>
      </c>
      <c r="N21" s="33"/>
      <c r="O21" s="33">
        <f t="shared" si="3"/>
        <v>0</v>
      </c>
      <c r="P21" s="35">
        <v>0</v>
      </c>
      <c r="Q21" s="24"/>
      <c r="R21" s="36" t="s">
        <v>11</v>
      </c>
      <c r="S21" s="35">
        <f t="shared" si="9"/>
        <v>6054.0892618084035</v>
      </c>
      <c r="T21" s="37">
        <f t="shared" si="10"/>
        <v>195244.37869332102</v>
      </c>
      <c r="U21" s="33">
        <v>0</v>
      </c>
      <c r="V21" s="33"/>
      <c r="W21" s="33">
        <f t="shared" si="4"/>
        <v>0</v>
      </c>
      <c r="X21" s="35">
        <v>0</v>
      </c>
      <c r="Y21" s="24"/>
      <c r="Z21" s="36" t="s">
        <v>11</v>
      </c>
      <c r="AA21" s="35">
        <f t="shared" si="11"/>
        <v>8139.751467322898</v>
      </c>
      <c r="AB21" s="37">
        <f t="shared" si="12"/>
        <v>262506.98482116347</v>
      </c>
      <c r="AC21" s="33">
        <v>0</v>
      </c>
      <c r="AD21" s="33"/>
      <c r="AE21" s="33">
        <f t="shared" si="5"/>
        <v>0</v>
      </c>
      <c r="AF21" s="35">
        <v>0</v>
      </c>
      <c r="AG21" s="24"/>
      <c r="AH21" s="36" t="s">
        <v>11</v>
      </c>
      <c r="AI21" s="35">
        <f t="shared" si="13"/>
        <v>10943.934105456883</v>
      </c>
      <c r="AJ21" s="37">
        <f t="shared" si="14"/>
        <v>352941.87490098446</v>
      </c>
      <c r="AK21" s="33">
        <v>0</v>
      </c>
      <c r="AL21" s="33"/>
      <c r="AM21" s="33">
        <f t="shared" si="6"/>
        <v>0</v>
      </c>
      <c r="AN21" s="35">
        <v>0</v>
      </c>
      <c r="AO21" s="2"/>
    </row>
    <row r="22" spans="1:41" ht="18" x14ac:dyDescent="0.2">
      <c r="A22" s="2"/>
      <c r="B22" s="36" t="s">
        <v>12</v>
      </c>
      <c r="C22" s="35">
        <f t="shared" si="0"/>
        <v>1845.7095281209026</v>
      </c>
      <c r="D22" s="37">
        <f t="shared" si="7"/>
        <v>117202.55503567736</v>
      </c>
      <c r="E22" s="33">
        <v>0</v>
      </c>
      <c r="F22" s="33"/>
      <c r="G22" s="33">
        <f t="shared" si="1"/>
        <v>0</v>
      </c>
      <c r="H22" s="35">
        <v>0</v>
      </c>
      <c r="I22" s="31"/>
      <c r="J22" s="36" t="s">
        <v>12</v>
      </c>
      <c r="K22" s="35">
        <f t="shared" si="2"/>
        <v>3791.1665892207966</v>
      </c>
      <c r="L22" s="37">
        <f t="shared" si="8"/>
        <v>149605.26617463602</v>
      </c>
      <c r="M22" s="33">
        <v>0</v>
      </c>
      <c r="N22" s="33"/>
      <c r="O22" s="33">
        <f t="shared" si="3"/>
        <v>0</v>
      </c>
      <c r="P22" s="35">
        <v>0</v>
      </c>
      <c r="Q22" s="24"/>
      <c r="R22" s="36" t="s">
        <v>12</v>
      </c>
      <c r="S22" s="35">
        <f t="shared" si="9"/>
        <v>6247.8201181862723</v>
      </c>
      <c r="T22" s="37">
        <f t="shared" si="10"/>
        <v>201492.19881150729</v>
      </c>
      <c r="U22" s="33">
        <v>0</v>
      </c>
      <c r="V22" s="33"/>
      <c r="W22" s="33">
        <f t="shared" si="4"/>
        <v>0</v>
      </c>
      <c r="X22" s="35">
        <v>0</v>
      </c>
      <c r="Y22" s="24"/>
      <c r="Z22" s="36" t="s">
        <v>12</v>
      </c>
      <c r="AA22" s="35">
        <f t="shared" si="11"/>
        <v>8400.2235142772297</v>
      </c>
      <c r="AB22" s="37">
        <f t="shared" si="12"/>
        <v>270907.20833544072</v>
      </c>
      <c r="AC22" s="33">
        <v>0</v>
      </c>
      <c r="AD22" s="33"/>
      <c r="AE22" s="33">
        <f t="shared" si="5"/>
        <v>0</v>
      </c>
      <c r="AF22" s="35">
        <v>0</v>
      </c>
      <c r="AG22" s="24"/>
      <c r="AH22" s="36" t="s">
        <v>12</v>
      </c>
      <c r="AI22" s="35">
        <f t="shared" si="13"/>
        <v>11294.139996831502</v>
      </c>
      <c r="AJ22" s="37">
        <f t="shared" si="14"/>
        <v>364236.01489781594</v>
      </c>
      <c r="AK22" s="33">
        <v>0</v>
      </c>
      <c r="AL22" s="33"/>
      <c r="AM22" s="33">
        <f t="shared" si="6"/>
        <v>0</v>
      </c>
      <c r="AN22" s="35">
        <v>0</v>
      </c>
      <c r="AO22" s="2"/>
    </row>
    <row r="23" spans="1:41" ht="18" x14ac:dyDescent="0.2">
      <c r="A23" s="2"/>
      <c r="B23" s="36" t="s">
        <v>13</v>
      </c>
      <c r="C23" s="35">
        <f t="shared" si="0"/>
        <v>1875.2408805708378</v>
      </c>
      <c r="D23" s="37">
        <f t="shared" si="7"/>
        <v>119077.7959162482</v>
      </c>
      <c r="E23" s="33">
        <v>0</v>
      </c>
      <c r="F23" s="33"/>
      <c r="G23" s="33">
        <f t="shared" si="1"/>
        <v>0</v>
      </c>
      <c r="H23" s="35">
        <v>0</v>
      </c>
      <c r="I23" s="31"/>
      <c r="J23" s="36" t="s">
        <v>13</v>
      </c>
      <c r="K23" s="35">
        <f t="shared" si="2"/>
        <v>3889.7369205405375</v>
      </c>
      <c r="L23" s="37">
        <f t="shared" si="8"/>
        <v>153495.00309517657</v>
      </c>
      <c r="M23" s="33">
        <v>0</v>
      </c>
      <c r="N23" s="33"/>
      <c r="O23" s="33">
        <f t="shared" si="3"/>
        <v>0</v>
      </c>
      <c r="P23" s="35">
        <v>0</v>
      </c>
      <c r="Q23" s="24"/>
      <c r="R23" s="36" t="s">
        <v>13</v>
      </c>
      <c r="S23" s="35">
        <f t="shared" si="9"/>
        <v>6447.7503619682329</v>
      </c>
      <c r="T23" s="37">
        <f t="shared" si="10"/>
        <v>207939.94917347553</v>
      </c>
      <c r="U23" s="33">
        <v>0</v>
      </c>
      <c r="V23" s="33"/>
      <c r="W23" s="33">
        <f t="shared" si="4"/>
        <v>0</v>
      </c>
      <c r="X23" s="35">
        <v>0</v>
      </c>
      <c r="Y23" s="24"/>
      <c r="Z23" s="36" t="s">
        <v>13</v>
      </c>
      <c r="AA23" s="35">
        <f t="shared" si="11"/>
        <v>8669.0306667341029</v>
      </c>
      <c r="AB23" s="37">
        <f t="shared" si="12"/>
        <v>279576.23900217481</v>
      </c>
      <c r="AC23" s="33">
        <v>0</v>
      </c>
      <c r="AD23" s="33"/>
      <c r="AE23" s="33">
        <f t="shared" si="5"/>
        <v>0</v>
      </c>
      <c r="AF23" s="35">
        <v>0</v>
      </c>
      <c r="AG23" s="24"/>
      <c r="AH23" s="36" t="s">
        <v>13</v>
      </c>
      <c r="AI23" s="35">
        <f t="shared" si="13"/>
        <v>11655.55247673011</v>
      </c>
      <c r="AJ23" s="37">
        <f t="shared" si="14"/>
        <v>375891.56737454608</v>
      </c>
      <c r="AK23" s="33">
        <v>0</v>
      </c>
      <c r="AL23" s="33"/>
      <c r="AM23" s="33">
        <f t="shared" si="6"/>
        <v>0</v>
      </c>
      <c r="AN23" s="35">
        <v>0</v>
      </c>
      <c r="AO23" s="2"/>
    </row>
    <row r="24" spans="1:41" ht="19" thickBot="1" x14ac:dyDescent="0.25">
      <c r="A24" s="2"/>
      <c r="B24" s="38" t="s">
        <v>14</v>
      </c>
      <c r="C24" s="39">
        <f t="shared" si="0"/>
        <v>1905.2447346599711</v>
      </c>
      <c r="D24" s="40">
        <f t="shared" si="7"/>
        <v>115737.28048818113</v>
      </c>
      <c r="E24" s="41">
        <v>0</v>
      </c>
      <c r="F24" s="41">
        <f>C25*0.25</f>
        <v>5245.7601627270415</v>
      </c>
      <c r="G24" s="41">
        <f t="shared" si="1"/>
        <v>0</v>
      </c>
      <c r="H24" s="39">
        <v>0</v>
      </c>
      <c r="I24" s="31"/>
      <c r="J24" s="36" t="s">
        <v>14</v>
      </c>
      <c r="K24" s="35">
        <f t="shared" si="2"/>
        <v>3990.8700804745922</v>
      </c>
      <c r="L24" s="37">
        <f t="shared" si="8"/>
        <v>147048.72500378365</v>
      </c>
      <c r="M24" s="42">
        <v>0</v>
      </c>
      <c r="N24" s="33">
        <f>K25*0.25</f>
        <v>10437.14817186751</v>
      </c>
      <c r="O24" s="33">
        <f t="shared" si="3"/>
        <v>0</v>
      </c>
      <c r="P24" s="35">
        <v>0</v>
      </c>
      <c r="Q24" s="24"/>
      <c r="R24" s="36" t="s">
        <v>14</v>
      </c>
      <c r="S24" s="35">
        <f t="shared" si="9"/>
        <v>6654.0783735512168</v>
      </c>
      <c r="T24" s="37">
        <f t="shared" si="10"/>
        <v>197707.70191121599</v>
      </c>
      <c r="U24" s="42">
        <v>0</v>
      </c>
      <c r="V24" s="33">
        <f>S25*0.25</f>
        <v>16886.325635810768</v>
      </c>
      <c r="W24" s="33">
        <f t="shared" si="4"/>
        <v>0</v>
      </c>
      <c r="X24" s="35">
        <v>0</v>
      </c>
      <c r="Y24" s="24"/>
      <c r="Z24" s="36" t="s">
        <v>14</v>
      </c>
      <c r="AA24" s="35">
        <f t="shared" si="11"/>
        <v>8946.4396480695941</v>
      </c>
      <c r="AB24" s="37">
        <f t="shared" si="12"/>
        <v>265818.93446548731</v>
      </c>
      <c r="AC24" s="42">
        <v>0</v>
      </c>
      <c r="AD24" s="33">
        <f>AA25*0.25</f>
        <v>22703.744184757103</v>
      </c>
      <c r="AE24" s="33">
        <f t="shared" si="5"/>
        <v>0</v>
      </c>
      <c r="AF24" s="35">
        <v>0</v>
      </c>
      <c r="AG24" s="24"/>
      <c r="AH24" s="36" t="s">
        <v>14</v>
      </c>
      <c r="AI24" s="35">
        <f t="shared" si="13"/>
        <v>12028.530155985474</v>
      </c>
      <c r="AJ24" s="37">
        <f t="shared" si="14"/>
        <v>357394.80676427053</v>
      </c>
      <c r="AK24" s="42">
        <v>0</v>
      </c>
      <c r="AL24" s="33">
        <f>AI25*0.25</f>
        <v>30525.290766261067</v>
      </c>
      <c r="AM24" s="33">
        <f t="shared" si="6"/>
        <v>0</v>
      </c>
      <c r="AN24" s="35">
        <v>0</v>
      </c>
      <c r="AO24" s="2"/>
    </row>
    <row r="25" spans="1:41" ht="17.5" customHeight="1" x14ac:dyDescent="0.2">
      <c r="A25" s="2"/>
      <c r="B25" s="58" t="s">
        <v>25</v>
      </c>
      <c r="C25" s="59">
        <f>SUM(C13:C24)</f>
        <v>20983.040650908166</v>
      </c>
      <c r="D25" s="59">
        <f>D24</f>
        <v>115737.28048818113</v>
      </c>
      <c r="E25" s="59">
        <f>SUM(E13:E24)</f>
        <v>0</v>
      </c>
      <c r="F25" s="59">
        <f>SUM(F13:F24)</f>
        <v>5245.7601627270415</v>
      </c>
      <c r="G25" s="59">
        <f>SUM(G13:G24)</f>
        <v>0</v>
      </c>
      <c r="H25" s="60">
        <f>SUM(H13:H24)</f>
        <v>0</v>
      </c>
      <c r="I25" s="31"/>
      <c r="J25" s="64" t="s">
        <v>25</v>
      </c>
      <c r="K25" s="65">
        <f>SUM(K13:K24)</f>
        <v>41748.592687470038</v>
      </c>
      <c r="L25" s="66">
        <f>L24</f>
        <v>147048.72500378365</v>
      </c>
      <c r="M25" s="65">
        <f>SUM(M13:M24)</f>
        <v>0</v>
      </c>
      <c r="N25" s="65">
        <f>SUM(N13:N24)</f>
        <v>10437.14817186751</v>
      </c>
      <c r="O25" s="65">
        <f>SUM(O13:O24)</f>
        <v>0</v>
      </c>
      <c r="P25" s="65">
        <f>SUM(P13:P24)</f>
        <v>0</v>
      </c>
      <c r="Q25" s="24"/>
      <c r="R25" s="64" t="s">
        <v>25</v>
      </c>
      <c r="S25" s="65">
        <f>SUM(S13:S24)</f>
        <v>67545.302543243073</v>
      </c>
      <c r="T25" s="66">
        <f>T24</f>
        <v>197707.70191121599</v>
      </c>
      <c r="U25" s="65">
        <f>SUM(U13:U24)</f>
        <v>0</v>
      </c>
      <c r="V25" s="65">
        <f>SUM(V13:V24)</f>
        <v>16886.325635810768</v>
      </c>
      <c r="W25" s="65">
        <f>SUM(W13:W24)</f>
        <v>0</v>
      </c>
      <c r="X25" s="65">
        <f>SUM(X13:X24)</f>
        <v>0</v>
      </c>
      <c r="Y25" s="24"/>
      <c r="Z25" s="64" t="s">
        <v>25</v>
      </c>
      <c r="AA25" s="65">
        <f>SUM(AA13:AA24)</f>
        <v>90814.976739028411</v>
      </c>
      <c r="AB25" s="66">
        <f>AB24</f>
        <v>265818.93446548731</v>
      </c>
      <c r="AC25" s="65">
        <f>SUM(AC13:AC24)</f>
        <v>0</v>
      </c>
      <c r="AD25" s="65">
        <f>SUM(AD13:AD24)</f>
        <v>22703.744184757103</v>
      </c>
      <c r="AE25" s="65">
        <f>SUM(AE13:AE24)</f>
        <v>0</v>
      </c>
      <c r="AF25" s="65">
        <f>SUM(AF13:AF24)</f>
        <v>0</v>
      </c>
      <c r="AG25" s="24"/>
      <c r="AH25" s="64" t="s">
        <v>25</v>
      </c>
      <c r="AI25" s="65">
        <f>SUM(AI13:AI24)</f>
        <v>122101.16306504427</v>
      </c>
      <c r="AJ25" s="66">
        <f>AJ24</f>
        <v>357394.80676427053</v>
      </c>
      <c r="AK25" s="65">
        <f>SUM(AK13:AK24)</f>
        <v>0</v>
      </c>
      <c r="AL25" s="65">
        <f>SUM(AL13:AL24)</f>
        <v>30525.290766261067</v>
      </c>
      <c r="AM25" s="65">
        <f>SUM(AM13:AM24)</f>
        <v>0</v>
      </c>
      <c r="AN25" s="65">
        <f>SUM(AN13:AN24)</f>
        <v>0</v>
      </c>
      <c r="AO25" s="2"/>
    </row>
    <row r="26" spans="1:41" ht="18" customHeight="1" thickBot="1" x14ac:dyDescent="0.25">
      <c r="A26" s="2"/>
      <c r="B26" s="61"/>
      <c r="C26" s="62"/>
      <c r="D26" s="62"/>
      <c r="E26" s="62"/>
      <c r="F26" s="62"/>
      <c r="G26" s="62"/>
      <c r="H26" s="63"/>
      <c r="I26" s="31"/>
      <c r="J26" s="67"/>
      <c r="K26" s="68"/>
      <c r="L26" s="69"/>
      <c r="M26" s="68"/>
      <c r="N26" s="68"/>
      <c r="O26" s="68"/>
      <c r="P26" s="68"/>
      <c r="Q26" s="24"/>
      <c r="R26" s="67"/>
      <c r="S26" s="68"/>
      <c r="T26" s="69"/>
      <c r="U26" s="68"/>
      <c r="V26" s="68"/>
      <c r="W26" s="68"/>
      <c r="X26" s="68"/>
      <c r="Y26" s="24"/>
      <c r="Z26" s="67"/>
      <c r="AA26" s="68"/>
      <c r="AB26" s="69"/>
      <c r="AC26" s="68"/>
      <c r="AD26" s="68"/>
      <c r="AE26" s="68"/>
      <c r="AF26" s="68"/>
      <c r="AG26" s="24"/>
      <c r="AH26" s="67"/>
      <c r="AI26" s="68"/>
      <c r="AJ26" s="69"/>
      <c r="AK26" s="68"/>
      <c r="AL26" s="68"/>
      <c r="AM26" s="68"/>
      <c r="AN26" s="68"/>
      <c r="AO26" s="2"/>
    </row>
    <row r="27" spans="1:41" ht="14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ht="15" thickBo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18" x14ac:dyDescent="0.2">
      <c r="A30" s="2"/>
      <c r="B30" s="43" t="s">
        <v>33</v>
      </c>
      <c r="C30" s="44"/>
      <c r="D30" s="2"/>
      <c r="E30" s="2"/>
      <c r="F30" s="2"/>
      <c r="G30" s="2"/>
      <c r="H30" s="2"/>
      <c r="I30" s="2"/>
      <c r="J30" s="43" t="s">
        <v>36</v>
      </c>
      <c r="K30" s="44"/>
      <c r="L30" s="2"/>
      <c r="M30" s="2"/>
      <c r="N30" s="2"/>
      <c r="O30" s="2"/>
      <c r="P30" s="2"/>
      <c r="Q30" s="2"/>
      <c r="R30" s="43" t="s">
        <v>37</v>
      </c>
      <c r="S30" s="44"/>
      <c r="T30" s="2"/>
      <c r="U30" s="2"/>
      <c r="V30" s="2"/>
      <c r="W30" s="2"/>
      <c r="X30" s="2"/>
      <c r="Y30" s="2"/>
      <c r="Z30" s="43" t="s">
        <v>38</v>
      </c>
      <c r="AA30" s="44"/>
      <c r="AB30" s="2"/>
      <c r="AC30" s="2"/>
      <c r="AD30" s="2"/>
      <c r="AE30" s="2"/>
      <c r="AF30" s="2"/>
      <c r="AG30" s="2"/>
      <c r="AH30" s="43" t="s">
        <v>39</v>
      </c>
      <c r="AI30" s="44"/>
      <c r="AJ30" s="2"/>
      <c r="AK30" s="2"/>
      <c r="AL30" s="2"/>
      <c r="AM30" s="2"/>
      <c r="AN30" s="2"/>
      <c r="AO30" s="2"/>
    </row>
    <row r="31" spans="1:41" ht="14.25" customHeight="1" x14ac:dyDescent="0.15">
      <c r="A31" s="2"/>
      <c r="B31" s="45" t="s">
        <v>48</v>
      </c>
      <c r="C31" s="70">
        <v>0</v>
      </c>
      <c r="D31" s="2"/>
      <c r="E31" s="2"/>
      <c r="F31" s="2"/>
      <c r="G31" s="2"/>
      <c r="H31" s="2"/>
      <c r="I31" s="2"/>
      <c r="J31" s="45" t="s">
        <v>48</v>
      </c>
      <c r="K31" s="70">
        <v>0</v>
      </c>
      <c r="L31" s="2"/>
      <c r="M31" s="2"/>
      <c r="N31" s="2"/>
      <c r="O31" s="2"/>
      <c r="P31" s="2"/>
      <c r="Q31" s="2"/>
      <c r="R31" s="45" t="s">
        <v>48</v>
      </c>
      <c r="S31" s="70">
        <v>0</v>
      </c>
      <c r="T31" s="2"/>
      <c r="U31" s="2"/>
      <c r="V31" s="2"/>
      <c r="W31" s="2"/>
      <c r="X31" s="2"/>
      <c r="Y31" s="2"/>
      <c r="Z31" s="45" t="s">
        <v>48</v>
      </c>
      <c r="AA31" s="70">
        <v>0</v>
      </c>
      <c r="AB31" s="2"/>
      <c r="AC31" s="2"/>
      <c r="AD31" s="2"/>
      <c r="AE31" s="2"/>
      <c r="AF31" s="2"/>
      <c r="AG31" s="2"/>
      <c r="AH31" s="45" t="s">
        <v>48</v>
      </c>
      <c r="AI31" s="70">
        <v>0</v>
      </c>
      <c r="AJ31" s="2"/>
      <c r="AK31" s="2"/>
      <c r="AL31" s="2"/>
      <c r="AM31" s="2"/>
      <c r="AN31" s="2"/>
      <c r="AO31" s="2"/>
    </row>
    <row r="32" spans="1:41" ht="15" customHeight="1" x14ac:dyDescent="0.15">
      <c r="A32" s="2"/>
      <c r="B32" s="45" t="s">
        <v>27</v>
      </c>
      <c r="C32" s="70">
        <v>0</v>
      </c>
      <c r="D32" s="2"/>
      <c r="E32" s="2"/>
      <c r="F32" s="2"/>
      <c r="G32" s="2"/>
      <c r="H32" s="2"/>
      <c r="I32" s="2"/>
      <c r="J32" s="45" t="s">
        <v>27</v>
      </c>
      <c r="K32" s="70">
        <v>0</v>
      </c>
      <c r="L32" s="2"/>
      <c r="M32" s="2"/>
      <c r="N32" s="2"/>
      <c r="O32" s="2"/>
      <c r="P32" s="2"/>
      <c r="Q32" s="2"/>
      <c r="R32" s="45" t="s">
        <v>27</v>
      </c>
      <c r="S32" s="70">
        <v>0</v>
      </c>
      <c r="T32" s="2"/>
      <c r="U32" s="2"/>
      <c r="V32" s="2"/>
      <c r="W32" s="2"/>
      <c r="X32" s="2"/>
      <c r="Y32" s="2"/>
      <c r="Z32" s="45" t="s">
        <v>27</v>
      </c>
      <c r="AA32" s="70">
        <v>0</v>
      </c>
      <c r="AB32" s="2"/>
      <c r="AC32" s="2"/>
      <c r="AD32" s="2"/>
      <c r="AE32" s="2"/>
      <c r="AF32" s="2"/>
      <c r="AG32" s="2"/>
      <c r="AH32" s="45" t="s">
        <v>27</v>
      </c>
      <c r="AI32" s="70">
        <v>0</v>
      </c>
      <c r="AJ32" s="2"/>
      <c r="AK32" s="2"/>
      <c r="AL32" s="2"/>
      <c r="AM32" s="2"/>
      <c r="AN32" s="2"/>
      <c r="AO32" s="2"/>
    </row>
    <row r="33" spans="1:41" x14ac:dyDescent="0.15">
      <c r="A33" s="2"/>
      <c r="B33" s="45" t="s">
        <v>28</v>
      </c>
      <c r="C33" s="70">
        <v>0</v>
      </c>
      <c r="D33" s="2"/>
      <c r="E33" s="2"/>
      <c r="F33" s="2"/>
      <c r="G33" s="2"/>
      <c r="H33" s="2"/>
      <c r="I33" s="2"/>
      <c r="J33" s="45" t="s">
        <v>28</v>
      </c>
      <c r="K33" s="70">
        <v>0</v>
      </c>
      <c r="L33" s="2"/>
      <c r="M33" s="2"/>
      <c r="N33" s="2"/>
      <c r="O33" s="2"/>
      <c r="P33" s="2"/>
      <c r="Q33" s="2"/>
      <c r="R33" s="45" t="s">
        <v>28</v>
      </c>
      <c r="S33" s="70">
        <v>0</v>
      </c>
      <c r="T33" s="2"/>
      <c r="U33" s="2"/>
      <c r="V33" s="2"/>
      <c r="W33" s="2"/>
      <c r="X33" s="2"/>
      <c r="Y33" s="2"/>
      <c r="Z33" s="45" t="s">
        <v>28</v>
      </c>
      <c r="AA33" s="70">
        <v>0</v>
      </c>
      <c r="AB33" s="2"/>
      <c r="AC33" s="2"/>
      <c r="AD33" s="2"/>
      <c r="AE33" s="2"/>
      <c r="AF33" s="2"/>
      <c r="AG33" s="2"/>
      <c r="AH33" s="45" t="s">
        <v>28</v>
      </c>
      <c r="AI33" s="70">
        <v>0</v>
      </c>
      <c r="AJ33" s="2"/>
      <c r="AK33" s="2"/>
      <c r="AL33" s="2"/>
      <c r="AM33" s="2"/>
      <c r="AN33" s="2"/>
      <c r="AO33" s="2"/>
    </row>
    <row r="34" spans="1:41" x14ac:dyDescent="0.15">
      <c r="A34" s="2"/>
      <c r="B34" s="45" t="s">
        <v>30</v>
      </c>
      <c r="C34" s="70">
        <v>0</v>
      </c>
      <c r="D34" s="2"/>
      <c r="E34" s="2"/>
      <c r="F34" s="2"/>
      <c r="G34" s="2"/>
      <c r="H34" s="2"/>
      <c r="I34" s="2"/>
      <c r="J34" s="45" t="s">
        <v>30</v>
      </c>
      <c r="K34" s="70">
        <v>0</v>
      </c>
      <c r="L34" s="2"/>
      <c r="M34" s="2"/>
      <c r="N34" s="2"/>
      <c r="O34" s="2"/>
      <c r="P34" s="2"/>
      <c r="Q34" s="2"/>
      <c r="R34" s="45" t="s">
        <v>30</v>
      </c>
      <c r="S34" s="70">
        <v>0</v>
      </c>
      <c r="T34" s="2"/>
      <c r="U34" s="2"/>
      <c r="V34" s="2"/>
      <c r="W34" s="2"/>
      <c r="X34" s="2"/>
      <c r="Y34" s="2"/>
      <c r="Z34" s="45" t="s">
        <v>30</v>
      </c>
      <c r="AA34" s="70">
        <v>0</v>
      </c>
      <c r="AB34" s="2"/>
      <c r="AC34" s="2"/>
      <c r="AD34" s="2"/>
      <c r="AE34" s="2"/>
      <c r="AF34" s="2"/>
      <c r="AG34" s="2"/>
      <c r="AH34" s="45" t="s">
        <v>30</v>
      </c>
      <c r="AI34" s="70">
        <v>0</v>
      </c>
      <c r="AJ34" s="2"/>
      <c r="AK34" s="2"/>
      <c r="AL34" s="2"/>
      <c r="AM34" s="2"/>
      <c r="AN34" s="2"/>
      <c r="AO34" s="2"/>
    </row>
    <row r="35" spans="1:41" x14ac:dyDescent="0.15">
      <c r="A35" s="2"/>
      <c r="B35" s="45" t="s">
        <v>31</v>
      </c>
      <c r="C35" s="70">
        <v>0</v>
      </c>
      <c r="D35" s="2"/>
      <c r="E35" s="2"/>
      <c r="F35" s="2"/>
      <c r="G35" s="2"/>
      <c r="H35" s="2"/>
      <c r="I35" s="2"/>
      <c r="J35" s="45" t="s">
        <v>31</v>
      </c>
      <c r="K35" s="70">
        <v>0</v>
      </c>
      <c r="L35" s="2"/>
      <c r="M35" s="2"/>
      <c r="N35" s="2"/>
      <c r="O35" s="2"/>
      <c r="P35" s="2"/>
      <c r="Q35" s="2"/>
      <c r="R35" s="45" t="s">
        <v>31</v>
      </c>
      <c r="S35" s="70">
        <v>0</v>
      </c>
      <c r="T35" s="2"/>
      <c r="U35" s="2"/>
      <c r="V35" s="2"/>
      <c r="W35" s="2"/>
      <c r="X35" s="2"/>
      <c r="Y35" s="2"/>
      <c r="Z35" s="45" t="s">
        <v>31</v>
      </c>
      <c r="AA35" s="70">
        <v>0</v>
      </c>
      <c r="AB35" s="2"/>
      <c r="AC35" s="2"/>
      <c r="AD35" s="2"/>
      <c r="AE35" s="2"/>
      <c r="AF35" s="2"/>
      <c r="AG35" s="2"/>
      <c r="AH35" s="45" t="s">
        <v>31</v>
      </c>
      <c r="AI35" s="70">
        <v>0</v>
      </c>
      <c r="AJ35" s="2"/>
      <c r="AK35" s="2"/>
      <c r="AL35" s="2"/>
      <c r="AM35" s="2"/>
      <c r="AN35" s="2"/>
      <c r="AO35" s="2"/>
    </row>
    <row r="36" spans="1:41" x14ac:dyDescent="0.15">
      <c r="A36" s="2"/>
      <c r="B36" s="45" t="s">
        <v>35</v>
      </c>
      <c r="C36" s="70">
        <v>0</v>
      </c>
      <c r="D36" s="2"/>
      <c r="E36" s="2"/>
      <c r="F36" s="2"/>
      <c r="G36" s="2"/>
      <c r="H36" s="2"/>
      <c r="I36" s="2"/>
      <c r="J36" s="45" t="s">
        <v>35</v>
      </c>
      <c r="K36" s="70">
        <v>0</v>
      </c>
      <c r="L36" s="2"/>
      <c r="M36" s="2"/>
      <c r="N36" s="2"/>
      <c r="O36" s="2"/>
      <c r="P36" s="2"/>
      <c r="Q36" s="2"/>
      <c r="R36" s="45" t="s">
        <v>35</v>
      </c>
      <c r="S36" s="70">
        <v>0</v>
      </c>
      <c r="T36" s="2"/>
      <c r="U36" s="2"/>
      <c r="V36" s="2"/>
      <c r="W36" s="2"/>
      <c r="X36" s="2"/>
      <c r="Y36" s="2"/>
      <c r="Z36" s="45" t="s">
        <v>35</v>
      </c>
      <c r="AA36" s="70">
        <v>0</v>
      </c>
      <c r="AB36" s="2"/>
      <c r="AC36" s="2"/>
      <c r="AD36" s="2"/>
      <c r="AE36" s="2"/>
      <c r="AF36" s="2"/>
      <c r="AG36" s="2"/>
      <c r="AH36" s="45" t="s">
        <v>35</v>
      </c>
      <c r="AI36" s="70">
        <v>0</v>
      </c>
      <c r="AJ36" s="2"/>
      <c r="AK36" s="2"/>
      <c r="AL36" s="2"/>
      <c r="AM36" s="2"/>
      <c r="AN36" s="2"/>
      <c r="AO36" s="2"/>
    </row>
    <row r="37" spans="1:41" x14ac:dyDescent="0.15">
      <c r="A37" s="2"/>
      <c r="B37" s="45" t="s">
        <v>34</v>
      </c>
      <c r="C37" s="70">
        <v>0</v>
      </c>
      <c r="D37" s="2"/>
      <c r="E37" s="2"/>
      <c r="F37" s="2"/>
      <c r="G37" s="2"/>
      <c r="H37" s="2"/>
      <c r="I37" s="2"/>
      <c r="J37" s="45" t="s">
        <v>34</v>
      </c>
      <c r="K37" s="70">
        <v>0</v>
      </c>
      <c r="L37" s="2"/>
      <c r="M37" s="2"/>
      <c r="N37" s="2"/>
      <c r="O37" s="2"/>
      <c r="P37" s="2"/>
      <c r="Q37" s="2"/>
      <c r="R37" s="45" t="s">
        <v>34</v>
      </c>
      <c r="S37" s="70">
        <v>0</v>
      </c>
      <c r="T37" s="2"/>
      <c r="U37" s="2"/>
      <c r="V37" s="2"/>
      <c r="W37" s="2"/>
      <c r="X37" s="2"/>
      <c r="Y37" s="2"/>
      <c r="Z37" s="45" t="s">
        <v>34</v>
      </c>
      <c r="AA37" s="70">
        <v>0</v>
      </c>
      <c r="AB37" s="2"/>
      <c r="AC37" s="2"/>
      <c r="AD37" s="2"/>
      <c r="AE37" s="2"/>
      <c r="AF37" s="2"/>
      <c r="AG37" s="2"/>
      <c r="AH37" s="45" t="s">
        <v>34</v>
      </c>
      <c r="AI37" s="70">
        <v>0</v>
      </c>
      <c r="AJ37" s="2"/>
      <c r="AK37" s="2"/>
      <c r="AL37" s="2"/>
      <c r="AM37" s="2"/>
      <c r="AN37" s="2"/>
      <c r="AO37" s="2"/>
    </row>
    <row r="38" spans="1:41" x14ac:dyDescent="0.15">
      <c r="A38" s="2"/>
      <c r="B38" s="45" t="s">
        <v>49</v>
      </c>
      <c r="C38" s="70">
        <v>0</v>
      </c>
      <c r="D38" s="2"/>
      <c r="E38" s="2"/>
      <c r="F38" s="2"/>
      <c r="G38" s="2"/>
      <c r="H38" s="2"/>
      <c r="I38" s="2"/>
      <c r="J38" s="45" t="s">
        <v>49</v>
      </c>
      <c r="K38" s="70">
        <v>0</v>
      </c>
      <c r="L38" s="2"/>
      <c r="M38" s="2"/>
      <c r="N38" s="2"/>
      <c r="O38" s="2"/>
      <c r="P38" s="2"/>
      <c r="Q38" s="2"/>
      <c r="R38" s="45" t="s">
        <v>49</v>
      </c>
      <c r="S38" s="70">
        <v>0</v>
      </c>
      <c r="T38" s="2"/>
      <c r="U38" s="2"/>
      <c r="V38" s="2"/>
      <c r="W38" s="2"/>
      <c r="X38" s="2"/>
      <c r="Y38" s="2"/>
      <c r="Z38" s="45" t="s">
        <v>49</v>
      </c>
      <c r="AA38" s="70">
        <v>0</v>
      </c>
      <c r="AB38" s="2"/>
      <c r="AC38" s="2"/>
      <c r="AD38" s="2"/>
      <c r="AE38" s="2"/>
      <c r="AF38" s="2"/>
      <c r="AG38" s="2"/>
      <c r="AH38" s="45" t="s">
        <v>49</v>
      </c>
      <c r="AI38" s="70">
        <v>0</v>
      </c>
      <c r="AJ38" s="2"/>
      <c r="AK38" s="2"/>
      <c r="AL38" s="2"/>
      <c r="AM38" s="2"/>
      <c r="AN38" s="2"/>
      <c r="AO38" s="2"/>
    </row>
    <row r="39" spans="1:41" x14ac:dyDescent="0.15">
      <c r="A39" s="2"/>
      <c r="B39" s="45" t="s">
        <v>42</v>
      </c>
      <c r="C39" s="70">
        <v>0</v>
      </c>
      <c r="D39" s="2"/>
      <c r="E39" s="2"/>
      <c r="F39" s="2"/>
      <c r="G39" s="2"/>
      <c r="H39" s="2"/>
      <c r="I39" s="2"/>
      <c r="J39" s="45" t="s">
        <v>42</v>
      </c>
      <c r="K39" s="70">
        <v>0</v>
      </c>
      <c r="L39" s="2"/>
      <c r="M39" s="2"/>
      <c r="N39" s="2"/>
      <c r="O39" s="2"/>
      <c r="P39" s="2"/>
      <c r="Q39" s="2"/>
      <c r="R39" s="45" t="s">
        <v>42</v>
      </c>
      <c r="S39" s="70">
        <v>0</v>
      </c>
      <c r="T39" s="2"/>
      <c r="U39" s="2"/>
      <c r="V39" s="2"/>
      <c r="W39" s="2"/>
      <c r="X39" s="2"/>
      <c r="Y39" s="2"/>
      <c r="Z39" s="45" t="s">
        <v>42</v>
      </c>
      <c r="AA39" s="70">
        <v>0</v>
      </c>
      <c r="AB39" s="2"/>
      <c r="AC39" s="2"/>
      <c r="AD39" s="2"/>
      <c r="AE39" s="2"/>
      <c r="AF39" s="2"/>
      <c r="AG39" s="2"/>
      <c r="AH39" s="45" t="s">
        <v>42</v>
      </c>
      <c r="AI39" s="70">
        <v>0</v>
      </c>
      <c r="AJ39" s="2"/>
      <c r="AK39" s="2"/>
      <c r="AL39" s="2"/>
      <c r="AM39" s="2"/>
      <c r="AN39" s="2"/>
      <c r="AO39" s="2"/>
    </row>
    <row r="40" spans="1:41" x14ac:dyDescent="0.15">
      <c r="A40" s="2"/>
      <c r="B40" s="45" t="s">
        <v>40</v>
      </c>
      <c r="C40" s="70">
        <v>0</v>
      </c>
      <c r="D40" s="2"/>
      <c r="E40" s="2"/>
      <c r="F40" s="2"/>
      <c r="G40" s="2"/>
      <c r="H40" s="2"/>
      <c r="I40" s="2"/>
      <c r="J40" s="45" t="s">
        <v>40</v>
      </c>
      <c r="K40" s="70">
        <v>0</v>
      </c>
      <c r="L40" s="2"/>
      <c r="M40" s="2"/>
      <c r="N40" s="2"/>
      <c r="O40" s="2"/>
      <c r="P40" s="2"/>
      <c r="Q40" s="2"/>
      <c r="R40" s="45" t="s">
        <v>40</v>
      </c>
      <c r="S40" s="70">
        <v>0</v>
      </c>
      <c r="T40" s="2"/>
      <c r="U40" s="2"/>
      <c r="V40" s="2"/>
      <c r="W40" s="2"/>
      <c r="X40" s="2"/>
      <c r="Y40" s="2"/>
      <c r="Z40" s="45" t="s">
        <v>40</v>
      </c>
      <c r="AA40" s="70">
        <v>0</v>
      </c>
      <c r="AB40" s="2"/>
      <c r="AC40" s="2"/>
      <c r="AD40" s="2"/>
      <c r="AE40" s="2"/>
      <c r="AF40" s="2"/>
      <c r="AG40" s="2"/>
      <c r="AH40" s="45" t="s">
        <v>40</v>
      </c>
      <c r="AI40" s="70">
        <v>0</v>
      </c>
      <c r="AJ40" s="2"/>
      <c r="AK40" s="2"/>
      <c r="AL40" s="2"/>
      <c r="AM40" s="2"/>
      <c r="AN40" s="2"/>
      <c r="AO40" s="2"/>
    </row>
    <row r="41" spans="1:41" x14ac:dyDescent="0.15">
      <c r="A41" s="2"/>
      <c r="B41" s="45" t="s">
        <v>41</v>
      </c>
      <c r="C41" s="70">
        <v>0</v>
      </c>
      <c r="D41" s="2"/>
      <c r="E41" s="2"/>
      <c r="F41" s="2"/>
      <c r="G41" s="2"/>
      <c r="H41" s="2"/>
      <c r="I41" s="2"/>
      <c r="J41" s="45" t="s">
        <v>41</v>
      </c>
      <c r="K41" s="70">
        <v>0</v>
      </c>
      <c r="L41" s="2"/>
      <c r="M41" s="2"/>
      <c r="N41" s="2"/>
      <c r="O41" s="2"/>
      <c r="P41" s="2"/>
      <c r="Q41" s="2"/>
      <c r="R41" s="45" t="s">
        <v>41</v>
      </c>
      <c r="S41" s="70">
        <v>0</v>
      </c>
      <c r="T41" s="2"/>
      <c r="U41" s="2"/>
      <c r="V41" s="2"/>
      <c r="W41" s="2"/>
      <c r="X41" s="2"/>
      <c r="Y41" s="2"/>
      <c r="Z41" s="45" t="s">
        <v>41</v>
      </c>
      <c r="AA41" s="70">
        <v>0</v>
      </c>
      <c r="AB41" s="2"/>
      <c r="AC41" s="2"/>
      <c r="AD41" s="2"/>
      <c r="AE41" s="2"/>
      <c r="AF41" s="2"/>
      <c r="AG41" s="2"/>
      <c r="AH41" s="45" t="s">
        <v>41</v>
      </c>
      <c r="AI41" s="70">
        <v>0</v>
      </c>
      <c r="AJ41" s="2"/>
      <c r="AK41" s="2"/>
      <c r="AL41" s="2"/>
      <c r="AM41" s="2"/>
      <c r="AN41" s="2"/>
      <c r="AO41" s="2"/>
    </row>
    <row r="42" spans="1:41" x14ac:dyDescent="0.15">
      <c r="A42" s="2"/>
      <c r="B42" s="45" t="s">
        <v>43</v>
      </c>
      <c r="C42" s="70">
        <v>0</v>
      </c>
      <c r="D42" s="2"/>
      <c r="E42" s="2"/>
      <c r="F42" s="2"/>
      <c r="G42" s="2"/>
      <c r="H42" s="2"/>
      <c r="I42" s="2"/>
      <c r="J42" s="45" t="s">
        <v>43</v>
      </c>
      <c r="K42" s="70">
        <v>0</v>
      </c>
      <c r="L42" s="2"/>
      <c r="M42" s="2"/>
      <c r="N42" s="2"/>
      <c r="O42" s="2"/>
      <c r="P42" s="2"/>
      <c r="Q42" s="2"/>
      <c r="R42" s="45" t="s">
        <v>43</v>
      </c>
      <c r="S42" s="70">
        <v>0</v>
      </c>
      <c r="T42" s="2"/>
      <c r="U42" s="2"/>
      <c r="V42" s="2"/>
      <c r="W42" s="2"/>
      <c r="X42" s="2"/>
      <c r="Y42" s="2"/>
      <c r="Z42" s="45" t="s">
        <v>43</v>
      </c>
      <c r="AA42" s="70">
        <v>0</v>
      </c>
      <c r="AB42" s="2"/>
      <c r="AC42" s="2"/>
      <c r="AD42" s="2"/>
      <c r="AE42" s="2"/>
      <c r="AF42" s="2"/>
      <c r="AG42" s="2"/>
      <c r="AH42" s="45" t="s">
        <v>43</v>
      </c>
      <c r="AI42" s="70">
        <v>0</v>
      </c>
      <c r="AJ42" s="2"/>
      <c r="AK42" s="2"/>
      <c r="AL42" s="2"/>
      <c r="AM42" s="2"/>
      <c r="AN42" s="2"/>
      <c r="AO42" s="2"/>
    </row>
    <row r="43" spans="1:41" x14ac:dyDescent="0.15">
      <c r="A43" s="2"/>
      <c r="B43" s="45" t="s">
        <v>44</v>
      </c>
      <c r="C43" s="70">
        <v>0</v>
      </c>
      <c r="D43" s="2"/>
      <c r="E43" s="2"/>
      <c r="F43" s="2"/>
      <c r="G43" s="2"/>
      <c r="H43" s="2"/>
      <c r="I43" s="2"/>
      <c r="J43" s="45" t="s">
        <v>44</v>
      </c>
      <c r="K43" s="70">
        <v>0</v>
      </c>
      <c r="L43" s="2"/>
      <c r="M43" s="2"/>
      <c r="N43" s="2"/>
      <c r="O43" s="2"/>
      <c r="P43" s="2"/>
      <c r="Q43" s="2"/>
      <c r="R43" s="45" t="s">
        <v>44</v>
      </c>
      <c r="S43" s="70">
        <v>0</v>
      </c>
      <c r="T43" s="2"/>
      <c r="U43" s="2"/>
      <c r="V43" s="2"/>
      <c r="W43" s="2"/>
      <c r="X43" s="2"/>
      <c r="Y43" s="2"/>
      <c r="Z43" s="45" t="s">
        <v>44</v>
      </c>
      <c r="AA43" s="70">
        <v>0</v>
      </c>
      <c r="AB43" s="2"/>
      <c r="AC43" s="2"/>
      <c r="AD43" s="2"/>
      <c r="AE43" s="2"/>
      <c r="AF43" s="2"/>
      <c r="AG43" s="2"/>
      <c r="AH43" s="45" t="s">
        <v>44</v>
      </c>
      <c r="AI43" s="70">
        <v>0</v>
      </c>
      <c r="AJ43" s="2"/>
      <c r="AK43" s="2"/>
      <c r="AL43" s="2"/>
      <c r="AM43" s="2"/>
      <c r="AN43" s="2"/>
      <c r="AO43" s="2"/>
    </row>
    <row r="44" spans="1:41" x14ac:dyDescent="0.15">
      <c r="A44" s="2"/>
      <c r="B44" s="45" t="s">
        <v>45</v>
      </c>
      <c r="C44" s="70">
        <v>0</v>
      </c>
      <c r="D44" s="2"/>
      <c r="E44" s="2"/>
      <c r="F44" s="2"/>
      <c r="G44" s="2"/>
      <c r="H44" s="2"/>
      <c r="I44" s="2"/>
      <c r="J44" s="45" t="s">
        <v>45</v>
      </c>
      <c r="K44" s="70">
        <v>0</v>
      </c>
      <c r="L44" s="2"/>
      <c r="M44" s="2"/>
      <c r="N44" s="2"/>
      <c r="O44" s="2"/>
      <c r="P44" s="2"/>
      <c r="Q44" s="2"/>
      <c r="R44" s="45" t="s">
        <v>45</v>
      </c>
      <c r="S44" s="70">
        <v>0</v>
      </c>
      <c r="T44" s="2"/>
      <c r="U44" s="2"/>
      <c r="V44" s="2"/>
      <c r="W44" s="2"/>
      <c r="X44" s="2"/>
      <c r="Y44" s="2"/>
      <c r="Z44" s="45" t="s">
        <v>45</v>
      </c>
      <c r="AA44" s="70">
        <v>0</v>
      </c>
      <c r="AB44" s="2"/>
      <c r="AC44" s="2"/>
      <c r="AD44" s="2"/>
      <c r="AE44" s="2"/>
      <c r="AF44" s="2"/>
      <c r="AG44" s="2"/>
      <c r="AH44" s="45" t="s">
        <v>45</v>
      </c>
      <c r="AI44" s="70">
        <v>0</v>
      </c>
      <c r="AJ44" s="2"/>
      <c r="AK44" s="2"/>
      <c r="AL44" s="2"/>
      <c r="AM44" s="2"/>
      <c r="AN44" s="2"/>
      <c r="AO44" s="2"/>
    </row>
    <row r="45" spans="1:41" x14ac:dyDescent="0.15">
      <c r="A45" s="2"/>
      <c r="B45" s="45" t="s">
        <v>46</v>
      </c>
      <c r="C45" s="70">
        <v>0</v>
      </c>
      <c r="D45" s="2"/>
      <c r="E45" s="2"/>
      <c r="F45" s="2"/>
      <c r="G45" s="2"/>
      <c r="H45" s="2"/>
      <c r="I45" s="2"/>
      <c r="J45" s="45" t="s">
        <v>46</v>
      </c>
      <c r="K45" s="70">
        <v>0</v>
      </c>
      <c r="L45" s="2"/>
      <c r="M45" s="2"/>
      <c r="N45" s="2"/>
      <c r="O45" s="2"/>
      <c r="P45" s="2"/>
      <c r="Q45" s="2"/>
      <c r="R45" s="45" t="s">
        <v>46</v>
      </c>
      <c r="S45" s="70">
        <v>0</v>
      </c>
      <c r="T45" s="2"/>
      <c r="U45" s="2"/>
      <c r="V45" s="2"/>
      <c r="W45" s="2"/>
      <c r="X45" s="2"/>
      <c r="Y45" s="2"/>
      <c r="Z45" s="45" t="s">
        <v>46</v>
      </c>
      <c r="AA45" s="70">
        <v>0</v>
      </c>
      <c r="AB45" s="2"/>
      <c r="AC45" s="2"/>
      <c r="AD45" s="2"/>
      <c r="AE45" s="2"/>
      <c r="AF45" s="2"/>
      <c r="AG45" s="2"/>
      <c r="AH45" s="45" t="s">
        <v>46</v>
      </c>
      <c r="AI45" s="70">
        <v>0</v>
      </c>
      <c r="AJ45" s="2"/>
      <c r="AK45" s="2"/>
      <c r="AL45" s="2"/>
      <c r="AM45" s="2"/>
      <c r="AN45" s="2"/>
      <c r="AO45" s="2"/>
    </row>
    <row r="46" spans="1:41" x14ac:dyDescent="0.15">
      <c r="A46" s="2"/>
      <c r="B46" s="45"/>
      <c r="C46" s="70"/>
      <c r="D46" s="2"/>
      <c r="E46" s="2"/>
      <c r="F46" s="2"/>
      <c r="G46" s="2"/>
      <c r="H46" s="2"/>
      <c r="I46" s="2"/>
      <c r="J46" s="45"/>
      <c r="K46" s="70"/>
      <c r="L46" s="2"/>
      <c r="M46" s="2"/>
      <c r="N46" s="2"/>
      <c r="O46" s="2"/>
      <c r="P46" s="2"/>
      <c r="Q46" s="2"/>
      <c r="R46" s="45"/>
      <c r="S46" s="70"/>
      <c r="T46" s="2"/>
      <c r="U46" s="2"/>
      <c r="V46" s="2"/>
      <c r="W46" s="2"/>
      <c r="X46" s="2"/>
      <c r="Y46" s="2"/>
      <c r="Z46" s="45"/>
      <c r="AA46" s="70"/>
      <c r="AB46" s="2"/>
      <c r="AC46" s="2"/>
      <c r="AD46" s="2"/>
      <c r="AE46" s="2"/>
      <c r="AF46" s="2"/>
      <c r="AG46" s="2"/>
      <c r="AH46" s="45"/>
      <c r="AI46" s="70"/>
      <c r="AJ46" s="2"/>
      <c r="AK46" s="2"/>
      <c r="AL46" s="2"/>
      <c r="AM46" s="2"/>
      <c r="AN46" s="2"/>
      <c r="AO46" s="2"/>
    </row>
    <row r="47" spans="1:41" x14ac:dyDescent="0.15">
      <c r="A47" s="2"/>
      <c r="B47" s="45"/>
      <c r="C47" s="70"/>
      <c r="D47" s="2"/>
      <c r="E47" s="2"/>
      <c r="F47" s="2"/>
      <c r="G47" s="2"/>
      <c r="H47" s="2"/>
      <c r="I47" s="2"/>
      <c r="J47" s="45"/>
      <c r="K47" s="70"/>
      <c r="L47" s="2"/>
      <c r="M47" s="2"/>
      <c r="N47" s="2"/>
      <c r="O47" s="2"/>
      <c r="P47" s="2"/>
      <c r="Q47" s="2"/>
      <c r="R47" s="45"/>
      <c r="S47" s="70"/>
      <c r="T47" s="2"/>
      <c r="U47" s="2"/>
      <c r="V47" s="2"/>
      <c r="W47" s="2"/>
      <c r="X47" s="2"/>
      <c r="Y47" s="2"/>
      <c r="Z47" s="45"/>
      <c r="AA47" s="70"/>
      <c r="AB47" s="2"/>
      <c r="AC47" s="2"/>
      <c r="AD47" s="2"/>
      <c r="AE47" s="2"/>
      <c r="AF47" s="2"/>
      <c r="AG47" s="2"/>
      <c r="AH47" s="45"/>
      <c r="AI47" s="70"/>
      <c r="AJ47" s="2"/>
      <c r="AK47" s="2"/>
      <c r="AL47" s="2"/>
      <c r="AM47" s="2"/>
      <c r="AN47" s="2"/>
      <c r="AO47" s="2"/>
    </row>
    <row r="48" spans="1:41" x14ac:dyDescent="0.15">
      <c r="A48" s="2"/>
      <c r="B48" s="45"/>
      <c r="C48" s="70"/>
      <c r="D48" s="2"/>
      <c r="E48" s="2"/>
      <c r="F48" s="2"/>
      <c r="G48" s="2"/>
      <c r="H48" s="2"/>
      <c r="I48" s="2"/>
      <c r="J48" s="45"/>
      <c r="K48" s="70"/>
      <c r="L48" s="2"/>
      <c r="M48" s="2"/>
      <c r="N48" s="2"/>
      <c r="O48" s="2"/>
      <c r="P48" s="2"/>
      <c r="Q48" s="2"/>
      <c r="R48" s="45"/>
      <c r="S48" s="70"/>
      <c r="T48" s="2"/>
      <c r="U48" s="2"/>
      <c r="V48" s="2"/>
      <c r="W48" s="2"/>
      <c r="X48" s="2"/>
      <c r="Y48" s="2"/>
      <c r="Z48" s="45"/>
      <c r="AA48" s="70"/>
      <c r="AB48" s="2"/>
      <c r="AC48" s="2"/>
      <c r="AD48" s="2"/>
      <c r="AE48" s="2"/>
      <c r="AF48" s="2"/>
      <c r="AG48" s="2"/>
      <c r="AH48" s="45"/>
      <c r="AI48" s="70"/>
      <c r="AJ48" s="2"/>
      <c r="AK48" s="2"/>
      <c r="AL48" s="2"/>
      <c r="AM48" s="2"/>
      <c r="AN48" s="2"/>
      <c r="AO48" s="2"/>
    </row>
    <row r="49" spans="1:41" x14ac:dyDescent="0.15">
      <c r="A49" s="2"/>
      <c r="B49" s="45"/>
      <c r="C49" s="70"/>
      <c r="D49" s="2"/>
      <c r="E49" s="2"/>
      <c r="F49" s="2"/>
      <c r="G49" s="2"/>
      <c r="H49" s="2"/>
      <c r="I49" s="2"/>
      <c r="J49" s="45"/>
      <c r="K49" s="70"/>
      <c r="L49" s="2"/>
      <c r="M49" s="2"/>
      <c r="N49" s="2"/>
      <c r="O49" s="2"/>
      <c r="P49" s="2"/>
      <c r="Q49" s="2"/>
      <c r="R49" s="45"/>
      <c r="S49" s="70"/>
      <c r="T49" s="2"/>
      <c r="U49" s="2"/>
      <c r="V49" s="2"/>
      <c r="W49" s="2"/>
      <c r="X49" s="2"/>
      <c r="Y49" s="2"/>
      <c r="Z49" s="45"/>
      <c r="AA49" s="70"/>
      <c r="AB49" s="2"/>
      <c r="AC49" s="2"/>
      <c r="AD49" s="2"/>
      <c r="AE49" s="2"/>
      <c r="AF49" s="2"/>
      <c r="AG49" s="2"/>
      <c r="AH49" s="45"/>
      <c r="AI49" s="70"/>
      <c r="AJ49" s="2"/>
      <c r="AK49" s="2"/>
      <c r="AL49" s="2"/>
      <c r="AM49" s="2"/>
      <c r="AN49" s="2"/>
      <c r="AO49" s="2"/>
    </row>
    <row r="50" spans="1:41" x14ac:dyDescent="0.15">
      <c r="A50" s="2"/>
      <c r="B50" s="45"/>
      <c r="C50" s="70"/>
      <c r="D50" s="2"/>
      <c r="E50" s="2"/>
      <c r="F50" s="2"/>
      <c r="G50" s="2"/>
      <c r="H50" s="2"/>
      <c r="I50" s="2"/>
      <c r="J50" s="45"/>
      <c r="K50" s="70"/>
      <c r="L50" s="2"/>
      <c r="M50" s="2"/>
      <c r="N50" s="2"/>
      <c r="O50" s="2"/>
      <c r="P50" s="2"/>
      <c r="Q50" s="2"/>
      <c r="R50" s="45"/>
      <c r="S50" s="70"/>
      <c r="T50" s="2"/>
      <c r="U50" s="2"/>
      <c r="V50" s="2"/>
      <c r="W50" s="2"/>
      <c r="X50" s="2"/>
      <c r="Y50" s="2"/>
      <c r="Z50" s="45"/>
      <c r="AA50" s="70"/>
      <c r="AB50" s="2"/>
      <c r="AC50" s="2"/>
      <c r="AD50" s="2"/>
      <c r="AE50" s="2"/>
      <c r="AF50" s="2"/>
      <c r="AG50" s="2"/>
      <c r="AH50" s="45"/>
      <c r="AI50" s="70"/>
      <c r="AJ50" s="2"/>
      <c r="AK50" s="2"/>
      <c r="AL50" s="2"/>
      <c r="AM50" s="2"/>
      <c r="AN50" s="2"/>
      <c r="AO50" s="2"/>
    </row>
    <row r="51" spans="1:41" x14ac:dyDescent="0.15">
      <c r="A51" s="2"/>
      <c r="B51" s="45"/>
      <c r="C51" s="70"/>
      <c r="D51" s="2"/>
      <c r="E51" s="2"/>
      <c r="F51" s="2"/>
      <c r="G51" s="2"/>
      <c r="H51" s="2"/>
      <c r="I51" s="2"/>
      <c r="J51" s="45"/>
      <c r="K51" s="70"/>
      <c r="L51" s="2"/>
      <c r="M51" s="2"/>
      <c r="N51" s="2"/>
      <c r="O51" s="2"/>
      <c r="P51" s="2"/>
      <c r="Q51" s="2"/>
      <c r="R51" s="45"/>
      <c r="S51" s="70"/>
      <c r="T51" s="2"/>
      <c r="U51" s="2"/>
      <c r="V51" s="2"/>
      <c r="W51" s="2"/>
      <c r="X51" s="2"/>
      <c r="Y51" s="2"/>
      <c r="Z51" s="45"/>
      <c r="AA51" s="70"/>
      <c r="AB51" s="2"/>
      <c r="AC51" s="2"/>
      <c r="AD51" s="2"/>
      <c r="AE51" s="2"/>
      <c r="AF51" s="2"/>
      <c r="AG51" s="2"/>
      <c r="AH51" s="45"/>
      <c r="AI51" s="70"/>
      <c r="AJ51" s="2"/>
      <c r="AK51" s="2"/>
      <c r="AL51" s="2"/>
      <c r="AM51" s="2"/>
      <c r="AN51" s="2"/>
      <c r="AO51" s="2"/>
    </row>
    <row r="52" spans="1:41" x14ac:dyDescent="0.15">
      <c r="A52" s="2"/>
      <c r="B52" s="45"/>
      <c r="C52" s="70"/>
      <c r="D52" s="2"/>
      <c r="E52" s="2"/>
      <c r="F52" s="2"/>
      <c r="G52" s="2"/>
      <c r="H52" s="2"/>
      <c r="I52" s="2"/>
      <c r="J52" s="45"/>
      <c r="K52" s="70"/>
      <c r="L52" s="2"/>
      <c r="M52" s="2"/>
      <c r="N52" s="2"/>
      <c r="O52" s="2"/>
      <c r="P52" s="2"/>
      <c r="Q52" s="2"/>
      <c r="R52" s="45"/>
      <c r="S52" s="70"/>
      <c r="T52" s="2"/>
      <c r="U52" s="2"/>
      <c r="V52" s="2"/>
      <c r="W52" s="2"/>
      <c r="X52" s="2"/>
      <c r="Y52" s="2"/>
      <c r="Z52" s="45"/>
      <c r="AA52" s="70"/>
      <c r="AB52" s="2"/>
      <c r="AC52" s="2"/>
      <c r="AD52" s="2"/>
      <c r="AE52" s="2"/>
      <c r="AF52" s="2"/>
      <c r="AG52" s="2"/>
      <c r="AH52" s="45"/>
      <c r="AI52" s="70"/>
      <c r="AJ52" s="2"/>
      <c r="AK52" s="2"/>
      <c r="AL52" s="2"/>
      <c r="AM52" s="2"/>
      <c r="AN52" s="2"/>
      <c r="AO52" s="2"/>
    </row>
    <row r="53" spans="1:41" ht="15" thickBot="1" x14ac:dyDescent="0.2">
      <c r="A53" s="2"/>
      <c r="B53" s="46"/>
      <c r="C53" s="47">
        <f>SUM(C31:C52)</f>
        <v>0</v>
      </c>
      <c r="D53" s="2"/>
      <c r="E53" s="2"/>
      <c r="F53" s="2"/>
      <c r="G53" s="2"/>
      <c r="H53" s="2"/>
      <c r="I53" s="2"/>
      <c r="J53" s="46"/>
      <c r="K53" s="47">
        <f>SUM(K31:K52)</f>
        <v>0</v>
      </c>
      <c r="L53" s="2"/>
      <c r="M53" s="2"/>
      <c r="N53" s="2"/>
      <c r="O53" s="2"/>
      <c r="P53" s="2"/>
      <c r="Q53" s="2"/>
      <c r="R53" s="12"/>
      <c r="S53" s="13">
        <f>SUM(S31:S52)</f>
        <v>0</v>
      </c>
      <c r="T53" s="2"/>
      <c r="U53" s="2"/>
      <c r="V53" s="2"/>
      <c r="W53" s="2"/>
      <c r="X53" s="2"/>
      <c r="Y53" s="2"/>
      <c r="Z53" s="12"/>
      <c r="AA53" s="13">
        <f>SUM(AA31:AA52)</f>
        <v>0</v>
      </c>
      <c r="AB53" s="2"/>
      <c r="AC53" s="2"/>
      <c r="AD53" s="2"/>
      <c r="AE53" s="2"/>
      <c r="AF53" s="2"/>
      <c r="AG53" s="2"/>
      <c r="AH53" s="46"/>
      <c r="AI53" s="47">
        <f>SUM(AI31:AI52)</f>
        <v>0</v>
      </c>
      <c r="AJ53" s="2"/>
      <c r="AK53" s="2"/>
      <c r="AL53" s="2"/>
      <c r="AM53" s="2"/>
      <c r="AN53" s="2"/>
      <c r="AO53" s="2"/>
    </row>
    <row r="54" spans="1:4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</sheetData>
  <sheetProtection algorithmName="SHA-512" hashValue="1m43S6ioS/lBdjCqe0m/XwJy59QqpZShPPtQyPP3gAqzy+l6M+iMEPJAh4f/voFelCTJgSdnfSOfrvioLO4ikQ==" saltValue="ox8xyTSuV465WYllLPwL/g==" spinCount="100000" sheet="1" objects="1" scenarios="1"/>
  <mergeCells count="71">
    <mergeCell ref="AH10:AN11"/>
    <mergeCell ref="AH25:AH26"/>
    <mergeCell ref="AI25:AI26"/>
    <mergeCell ref="AJ25:AJ26"/>
    <mergeCell ref="AN25:AN26"/>
    <mergeCell ref="AL25:AL26"/>
    <mergeCell ref="AM25:AM26"/>
    <mergeCell ref="W25:W26"/>
    <mergeCell ref="Z10:AF11"/>
    <mergeCell ref="Z25:Z26"/>
    <mergeCell ref="AA25:AA26"/>
    <mergeCell ref="AB25:AB26"/>
    <mergeCell ref="AF25:AF26"/>
    <mergeCell ref="AD25:AD26"/>
    <mergeCell ref="AE25:AE26"/>
    <mergeCell ref="AC25:AC26"/>
    <mergeCell ref="B25:B26"/>
    <mergeCell ref="C25:C26"/>
    <mergeCell ref="H25:H26"/>
    <mergeCell ref="B10:H11"/>
    <mergeCell ref="G25:G26"/>
    <mergeCell ref="F25:F26"/>
    <mergeCell ref="E25:E26"/>
    <mergeCell ref="B30:C30"/>
    <mergeCell ref="Z8:AA8"/>
    <mergeCell ref="R4:S4"/>
    <mergeCell ref="R5:S5"/>
    <mergeCell ref="J5:K5"/>
    <mergeCell ref="J6:K6"/>
    <mergeCell ref="J7:K7"/>
    <mergeCell ref="J8:K8"/>
    <mergeCell ref="J4:K4"/>
    <mergeCell ref="D25:D26"/>
    <mergeCell ref="B4:C4"/>
    <mergeCell ref="B5:C5"/>
    <mergeCell ref="B6:C6"/>
    <mergeCell ref="B7:C7"/>
    <mergeCell ref="B8:C8"/>
    <mergeCell ref="J30:K30"/>
    <mergeCell ref="AH7:AI7"/>
    <mergeCell ref="J10:P11"/>
    <mergeCell ref="J25:J26"/>
    <mergeCell ref="K25:K26"/>
    <mergeCell ref="L25:L26"/>
    <mergeCell ref="M25:M26"/>
    <mergeCell ref="O25:O26"/>
    <mergeCell ref="N25:N26"/>
    <mergeCell ref="P25:P26"/>
    <mergeCell ref="R10:X11"/>
    <mergeCell ref="R25:R26"/>
    <mergeCell ref="S25:S26"/>
    <mergeCell ref="T25:T26"/>
    <mergeCell ref="X25:X26"/>
    <mergeCell ref="U25:U26"/>
    <mergeCell ref="V25:V26"/>
    <mergeCell ref="B2:E2"/>
    <mergeCell ref="AH8:AI8"/>
    <mergeCell ref="AK25:AK26"/>
    <mergeCell ref="AH30:AI30"/>
    <mergeCell ref="R30:S30"/>
    <mergeCell ref="Z4:AA4"/>
    <mergeCell ref="Z5:AA5"/>
    <mergeCell ref="Z6:AA6"/>
    <mergeCell ref="Z7:AA7"/>
    <mergeCell ref="Z30:AA30"/>
    <mergeCell ref="R6:S6"/>
    <mergeCell ref="R7:S7"/>
    <mergeCell ref="R8:S8"/>
    <mergeCell ref="AH4:AI4"/>
    <mergeCell ref="AH5:AI5"/>
    <mergeCell ref="AH6:AI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 5Y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Piers Curran</dc:creator>
  <cp:lastModifiedBy>Microsoft Office User</cp:lastModifiedBy>
  <dcterms:created xsi:type="dcterms:W3CDTF">2019-05-09T12:18:30Z</dcterms:created>
  <dcterms:modified xsi:type="dcterms:W3CDTF">2023-09-08T11:59:16Z</dcterms:modified>
</cp:coreProperties>
</file>